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6.xml" ContentType="application/vnd.ms-excel.person+xml"/>
  <Override PartName="/xl/persons/person5.xml" ContentType="application/vnd.ms-excel.person+xml"/>
  <Override PartName="/xl/persons/person0.xml" ContentType="application/vnd.ms-excel.person+xml"/>
  <Override PartName="/xl/persons/person3.xml" ContentType="application/vnd.ms-excel.person+xml"/>
  <Override PartName="/xl/persons/person7.xml" ContentType="application/vnd.ms-excel.person+xml"/>
  <Override PartName="/xl/persons/person2.xml" ContentType="application/vnd.ms-excel.person+xml"/>
  <Override PartName="/xl/persons/person.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LANDISK-68CE0D\disk\02　申請書\申請書類2024料金改定\"/>
    </mc:Choice>
  </mc:AlternateContent>
  <xr:revisionPtr revIDLastSave="0" documentId="13_ncr:1_{AD380B72-C96E-47BE-9D6A-A7414A0DEF35}" xr6:coauthVersionLast="47" xr6:coauthVersionMax="47" xr10:uidLastSave="{00000000-0000-0000-0000-000000000000}"/>
  <bookViews>
    <workbookView xWindow="75" yWindow="60" windowWidth="15135" windowHeight="15480" xr2:uid="{6448C100-61DB-4E18-897E-F34934861219}"/>
  </bookViews>
  <sheets>
    <sheet name="申込書" sheetId="1" r:id="rId1"/>
    <sheet name="利用者名簿" sheetId="2" r:id="rId2"/>
  </sheets>
  <definedNames>
    <definedName name="_xlnm.Print_Area" localSheetId="0">申込書!$A$1:$BH$52</definedName>
    <definedName name="入力順">申込書!$AY$5,申込書!$BD$5,申込書!$AI$8,申込書!$AI$9,申込書!$AJ$10,申込書!$AI$11,申込書!$AI$12,申込書!$I$14,申込書!$AJ$14,申込書!#REF!,申込書!$M$15,申込書!$R$15,申込書!$W$15,申込書!$AD$15,申込書!$AL$16,申込書!$AS$16,申込書!$BD$15,申込書!$Q$19,申込書!$Y$19,申込書!$O$20,申込書!$T$21,申込書!$AQ$21,申込書!$AT$5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 l="1"/>
  <c r="Q23" i="1"/>
  <c r="S23" i="1"/>
  <c r="X23" i="1"/>
  <c r="AA23" i="1"/>
  <c r="AC23" i="1"/>
  <c r="BB51" i="1" s="1"/>
  <c r="AE23" i="1"/>
  <c r="AI23" i="1"/>
  <c r="AQ23" i="1"/>
  <c r="J34" i="1"/>
  <c r="J49" i="1"/>
  <c r="AG36" i="1"/>
  <c r="AK36" i="1"/>
  <c r="AN36" i="1"/>
  <c r="AU36" i="1"/>
  <c r="AY36" i="1"/>
  <c r="BD36" i="1"/>
  <c r="AE51" i="1"/>
  <c r="AG51" i="1"/>
  <c r="AI51" i="1"/>
  <c r="AK51" i="1"/>
  <c r="AN51" i="1"/>
  <c r="AP51" i="1"/>
  <c r="AU51" i="1"/>
  <c r="AW51" i="1"/>
  <c r="AY51" i="1"/>
  <c r="BD51" i="1"/>
  <c r="K23" i="1" l="1"/>
  <c r="V17" i="1"/>
  <c r="U22" i="1" s="1"/>
  <c r="AW35" i="1" s="1"/>
  <c r="V18" i="1"/>
  <c r="U23" i="1" s="1"/>
  <c r="AW36" i="1" s="1"/>
  <c r="AI50" i="1"/>
  <c r="AE50" i="1"/>
  <c r="AE36" i="1"/>
  <c r="AI36" i="1"/>
  <c r="AI35" i="1"/>
  <c r="AE35" i="1"/>
  <c r="Z35" i="1"/>
  <c r="Z50" i="1" s="1"/>
  <c r="U35" i="1"/>
  <c r="U50" i="1" s="1"/>
  <c r="Q35" i="1"/>
  <c r="Q50" i="1" s="1"/>
  <c r="M35" i="1"/>
  <c r="M50" i="1" s="1"/>
  <c r="A26" i="1"/>
  <c r="BB36" i="1"/>
  <c r="AC22" i="1"/>
  <c r="BB35" i="1" s="1"/>
  <c r="K22" i="1"/>
  <c r="AP50" i="1" s="1"/>
  <c r="BM9" i="1"/>
  <c r="BL9" i="1"/>
  <c r="BK9" i="1"/>
  <c r="BJ9" i="1"/>
  <c r="A41" i="1"/>
  <c r="J48" i="1"/>
  <c r="J33" i="1"/>
  <c r="BB50" i="1" l="1"/>
  <c r="AW50" i="1"/>
  <c r="AK22" i="1"/>
  <c r="AP35" i="1"/>
  <c r="AP36" i="1" l="1"/>
  <c r="AK23" i="1"/>
  <c r="AV23" i="1" s="1"/>
  <c r="X28" i="1" l="1"/>
  <c r="AU28" i="1" s="1"/>
  <c r="AU29" i="1" s="1"/>
  <c r="X43" i="1" l="1"/>
  <c r="AU43" i="1" s="1"/>
  <c r="AU44" i="1" s="1"/>
</calcChain>
</file>

<file path=xl/sharedStrings.xml><?xml version="1.0" encoding="utf-8"?>
<sst xmlns="http://schemas.openxmlformats.org/spreadsheetml/2006/main" count="169" uniqueCount="95">
  <si>
    <t>副所長</t>
    <rPh sb="0" eb="3">
      <t>フクショチョウ</t>
    </rPh>
    <phoneticPr fontId="1"/>
  </si>
  <si>
    <t>扱者</t>
    <rPh sb="0" eb="1">
      <t>アツカイ</t>
    </rPh>
    <rPh sb="1" eb="2">
      <t>モノ</t>
    </rPh>
    <phoneticPr fontId="1"/>
  </si>
  <si>
    <t>係</t>
    <rPh sb="0" eb="1">
      <t>カカリ</t>
    </rPh>
    <phoneticPr fontId="1"/>
  </si>
  <si>
    <t>日</t>
    <rPh sb="0" eb="1">
      <t>ヒ</t>
    </rPh>
    <phoneticPr fontId="1"/>
  </si>
  <si>
    <t>月</t>
    <rPh sb="0" eb="1">
      <t>ツキ</t>
    </rPh>
    <phoneticPr fontId="1"/>
  </si>
  <si>
    <t>年</t>
    <rPh sb="0" eb="1">
      <t>ネン</t>
    </rPh>
    <phoneticPr fontId="1"/>
  </si>
  <si>
    <t>令和</t>
    <rPh sb="0" eb="2">
      <t>レイワ</t>
    </rPh>
    <phoneticPr fontId="1"/>
  </si>
  <si>
    <t>一般財団法人　北海道体育文化協会</t>
    <rPh sb="0" eb="2">
      <t>イッパン</t>
    </rPh>
    <rPh sb="2" eb="4">
      <t>ザイダン</t>
    </rPh>
    <rPh sb="4" eb="6">
      <t>ホウジン</t>
    </rPh>
    <rPh sb="7" eb="10">
      <t>ホッカイドウ</t>
    </rPh>
    <rPh sb="10" eb="12">
      <t>タイイク</t>
    </rPh>
    <rPh sb="12" eb="14">
      <t>ブンカ</t>
    </rPh>
    <rPh sb="14" eb="16">
      <t>キョウカイ</t>
    </rPh>
    <phoneticPr fontId="1"/>
  </si>
  <si>
    <t>理事長　三戸部　正行　様</t>
    <rPh sb="0" eb="3">
      <t>リジチョウ</t>
    </rPh>
    <rPh sb="4" eb="7">
      <t>ミトベ</t>
    </rPh>
    <rPh sb="8" eb="10">
      <t>マサユキ</t>
    </rPh>
    <rPh sb="11" eb="12">
      <t>サマ</t>
    </rPh>
    <phoneticPr fontId="1"/>
  </si>
  <si>
    <t>団体名</t>
    <rPh sb="0" eb="2">
      <t>ダンタイ</t>
    </rPh>
    <rPh sb="2" eb="3">
      <t>メイ</t>
    </rPh>
    <phoneticPr fontId="1"/>
  </si>
  <si>
    <t>代表者名</t>
    <rPh sb="0" eb="3">
      <t>ダイヒョウシャ</t>
    </rPh>
    <rPh sb="3" eb="4">
      <t>メイ</t>
    </rPh>
    <phoneticPr fontId="1"/>
  </si>
  <si>
    <t>住所</t>
    <rPh sb="0" eb="2">
      <t>ジュウショ</t>
    </rPh>
    <phoneticPr fontId="1"/>
  </si>
  <si>
    <t>〒</t>
    <phoneticPr fontId="1"/>
  </si>
  <si>
    <t>電話</t>
    <rPh sb="0" eb="2">
      <t>デンワ</t>
    </rPh>
    <phoneticPr fontId="1"/>
  </si>
  <si>
    <t>次のとおり利用をしたいので申し込みます。</t>
    <rPh sb="0" eb="1">
      <t>ツギ</t>
    </rPh>
    <rPh sb="5" eb="7">
      <t>リヨウ</t>
    </rPh>
    <rPh sb="13" eb="14">
      <t>モウ</t>
    </rPh>
    <rPh sb="15" eb="16">
      <t>コ</t>
    </rPh>
    <phoneticPr fontId="1"/>
  </si>
  <si>
    <t>時</t>
    <rPh sb="0" eb="1">
      <t>ジ</t>
    </rPh>
    <phoneticPr fontId="1"/>
  </si>
  <si>
    <t>（電話）</t>
    <rPh sb="1" eb="3">
      <t>デンワ</t>
    </rPh>
    <phoneticPr fontId="1"/>
  </si>
  <si>
    <t>（携帯）</t>
    <rPh sb="1" eb="3">
      <t>ケイタイ</t>
    </rPh>
    <phoneticPr fontId="1"/>
  </si>
  <si>
    <t>＠</t>
    <phoneticPr fontId="1"/>
  </si>
  <si>
    <t>円</t>
    <rPh sb="0" eb="1">
      <t>エン</t>
    </rPh>
    <phoneticPr fontId="1"/>
  </si>
  <si>
    <t>×</t>
    <phoneticPr fontId="1"/>
  </si>
  <si>
    <t>利用施設</t>
    <rPh sb="0" eb="2">
      <t>リヨウ</t>
    </rPh>
    <rPh sb="2" eb="4">
      <t>シセツ</t>
    </rPh>
    <phoneticPr fontId="1"/>
  </si>
  <si>
    <t>利用目的</t>
    <rPh sb="0" eb="2">
      <t>リヨウ</t>
    </rPh>
    <rPh sb="2" eb="4">
      <t>モクテキ</t>
    </rPh>
    <phoneticPr fontId="1"/>
  </si>
  <si>
    <t>利用日時</t>
    <rPh sb="0" eb="2">
      <t>リヨウ</t>
    </rPh>
    <rPh sb="2" eb="4">
      <t>ニチジ</t>
    </rPh>
    <phoneticPr fontId="1"/>
  </si>
  <si>
    <t>利用責任者</t>
    <rPh sb="0" eb="2">
      <t>リヨウ</t>
    </rPh>
    <rPh sb="2" eb="5">
      <t>セキニンシャ</t>
    </rPh>
    <phoneticPr fontId="1"/>
  </si>
  <si>
    <t>利用料金算定</t>
    <rPh sb="0" eb="2">
      <t>リヨウ</t>
    </rPh>
    <rPh sb="2" eb="4">
      <t>リョウキン</t>
    </rPh>
    <rPh sb="4" eb="6">
      <t>サンテイ</t>
    </rPh>
    <phoneticPr fontId="1"/>
  </si>
  <si>
    <t>≪登録番号≫ T6430005010441</t>
  </si>
  <si>
    <t>≪登録番号≫ T6430005010441</t>
    <rPh sb="1" eb="3">
      <t>トウロク</t>
    </rPh>
    <rPh sb="3" eb="5">
      <t>バンゴウ</t>
    </rPh>
    <phoneticPr fontId="1"/>
  </si>
  <si>
    <t>氏名</t>
    <rPh sb="0" eb="2">
      <t>シメイ</t>
    </rPh>
    <phoneticPr fontId="1"/>
  </si>
  <si>
    <t>電話番号</t>
    <rPh sb="0" eb="2">
      <t>デンワ</t>
    </rPh>
    <rPh sb="2" eb="4">
      <t>バンゴウ</t>
    </rPh>
    <phoneticPr fontId="1"/>
  </si>
  <si>
    <t>利用区分</t>
    <rPh sb="0" eb="2">
      <t>リヨウ</t>
    </rPh>
    <rPh sb="2" eb="4">
      <t>クブン</t>
    </rPh>
    <phoneticPr fontId="1"/>
  </si>
  <si>
    <t>令和　　　年　　　月　　　日</t>
  </si>
  <si>
    <t>令和　　　年　　　月　　　日</t>
    <rPh sb="0" eb="2">
      <t>レイワ</t>
    </rPh>
    <rPh sb="5" eb="6">
      <t>ネン</t>
    </rPh>
    <rPh sb="9" eb="10">
      <t>ツキ</t>
    </rPh>
    <rPh sb="13" eb="14">
      <t>ヒ</t>
    </rPh>
    <phoneticPr fontId="1"/>
  </si>
  <si>
    <t>金</t>
    <rPh sb="0" eb="1">
      <t>キン</t>
    </rPh>
    <phoneticPr fontId="1"/>
  </si>
  <si>
    <t>也</t>
    <rPh sb="0" eb="1">
      <t>ナリ</t>
    </rPh>
    <phoneticPr fontId="1"/>
  </si>
  <si>
    <t>北海道立野幌総合運動公園　運動施設利用申込書</t>
    <rPh sb="0" eb="3">
      <t>ホッカイドウ</t>
    </rPh>
    <rPh sb="3" eb="4">
      <t>リツ</t>
    </rPh>
    <rPh sb="4" eb="12">
      <t>ノッポロソウゴウウンドウコウエン</t>
    </rPh>
    <rPh sb="13" eb="15">
      <t>ウンドウ</t>
    </rPh>
    <rPh sb="15" eb="17">
      <t>シセツ</t>
    </rPh>
    <rPh sb="17" eb="19">
      <t>リヨウ</t>
    </rPh>
    <rPh sb="19" eb="21">
      <t>モウシコミ</t>
    </rPh>
    <rPh sb="21" eb="22">
      <t>ショ</t>
    </rPh>
    <phoneticPr fontId="1"/>
  </si>
  <si>
    <t>様</t>
    <rPh sb="0" eb="1">
      <t>サマ</t>
    </rPh>
    <phoneticPr fontId="1"/>
  </si>
  <si>
    <t>但し、野幌総合運動公園運動施設利用料として上記のとおり領収いたしました。</t>
    <rPh sb="0" eb="1">
      <t>タダ</t>
    </rPh>
    <rPh sb="3" eb="5">
      <t>ノッポロ</t>
    </rPh>
    <rPh sb="5" eb="7">
      <t>ソウゴウ</t>
    </rPh>
    <rPh sb="7" eb="9">
      <t>ウンドウ</t>
    </rPh>
    <rPh sb="9" eb="11">
      <t>コウエン</t>
    </rPh>
    <rPh sb="11" eb="13">
      <t>ウンドウ</t>
    </rPh>
    <rPh sb="13" eb="15">
      <t>シセツ</t>
    </rPh>
    <rPh sb="15" eb="18">
      <t>リヨウリョウ</t>
    </rPh>
    <rPh sb="21" eb="23">
      <t>ジョウキ</t>
    </rPh>
    <rPh sb="27" eb="29">
      <t>リョウシュウ</t>
    </rPh>
    <phoneticPr fontId="1"/>
  </si>
  <si>
    <t>一般財団法人　北海道体育文化協会　理事長　三戸部　正行</t>
    <rPh sb="0" eb="2">
      <t>イッパン</t>
    </rPh>
    <rPh sb="2" eb="4">
      <t>ザイダン</t>
    </rPh>
    <rPh sb="4" eb="6">
      <t>ホウジン</t>
    </rPh>
    <rPh sb="7" eb="10">
      <t>ホッカイドウ</t>
    </rPh>
    <rPh sb="10" eb="12">
      <t>タイイク</t>
    </rPh>
    <rPh sb="12" eb="14">
      <t>ブンカ</t>
    </rPh>
    <rPh sb="14" eb="16">
      <t>キョウカイ</t>
    </rPh>
    <rPh sb="17" eb="19">
      <t>リジ</t>
    </rPh>
    <rPh sb="19" eb="20">
      <t>チョウ</t>
    </rPh>
    <rPh sb="21" eb="24">
      <t>ミトベ</t>
    </rPh>
    <rPh sb="25" eb="27">
      <t>マサユキ</t>
    </rPh>
    <phoneticPr fontId="1"/>
  </si>
  <si>
    <t>.</t>
    <phoneticPr fontId="1"/>
  </si>
  <si>
    <t>領収書</t>
    <rPh sb="0" eb="1">
      <t>リョウ</t>
    </rPh>
    <rPh sb="1" eb="2">
      <t>オサム</t>
    </rPh>
    <rPh sb="2" eb="3">
      <t>ショ</t>
    </rPh>
    <phoneticPr fontId="1"/>
  </si>
  <si>
    <t>（控）</t>
    <rPh sb="1" eb="2">
      <t>ヒカエ</t>
    </rPh>
    <phoneticPr fontId="1"/>
  </si>
  <si>
    <t>（利用承認書を兼ねる）</t>
    <rPh sb="1" eb="3">
      <t>リヨウ</t>
    </rPh>
    <rPh sb="3" eb="6">
      <t>ショウニンショ</t>
    </rPh>
    <rPh sb="7" eb="8">
      <t>カ</t>
    </rPh>
    <phoneticPr fontId="1"/>
  </si>
  <si>
    <t>中学生以下</t>
    <rPh sb="0" eb="3">
      <t>チュウガクセイ</t>
    </rPh>
    <rPh sb="3" eb="5">
      <t>イカ</t>
    </rPh>
    <phoneticPr fontId="1"/>
  </si>
  <si>
    <t>一般</t>
    <rPh sb="0" eb="2">
      <t>イッパン</t>
    </rPh>
    <phoneticPr fontId="1"/>
  </si>
  <si>
    <t>高校生</t>
    <rPh sb="0" eb="3">
      <t>コウコウセイ</t>
    </rPh>
    <phoneticPr fontId="1"/>
  </si>
  <si>
    <t>青く塗りつぶされたセルのみ全て入力してください</t>
    <rPh sb="0" eb="1">
      <t>アオ</t>
    </rPh>
    <rPh sb="2" eb="3">
      <t>ヌ</t>
    </rPh>
    <rPh sb="13" eb="14">
      <t>スベ</t>
    </rPh>
    <rPh sb="15" eb="17">
      <t>ニュウリョク</t>
    </rPh>
    <phoneticPr fontId="1"/>
  </si>
  <si>
    <t>10％対象</t>
    <rPh sb="3" eb="5">
      <t>タイショウ</t>
    </rPh>
    <phoneticPr fontId="1"/>
  </si>
  <si>
    <t>(内消費税</t>
    <rPh sb="1" eb="2">
      <t>ナイ</t>
    </rPh>
    <rPh sb="2" eb="5">
      <t>ショウヒゼイ</t>
    </rPh>
    <phoneticPr fontId="1"/>
  </si>
  <si>
    <t>円</t>
    <rPh sb="0" eb="1">
      <t>エン</t>
    </rPh>
    <phoneticPr fontId="1"/>
  </si>
  <si>
    <t>円)</t>
    <rPh sb="0" eb="1">
      <t>エン</t>
    </rPh>
    <phoneticPr fontId="1"/>
  </si>
  <si>
    <r>
      <t>北海道立野幌総合運動公園　</t>
    </r>
    <r>
      <rPr>
        <sz val="6"/>
        <color theme="1"/>
        <rFont val="游ゴシック"/>
        <family val="3"/>
        <charset val="128"/>
        <scheme val="minor"/>
      </rPr>
      <t>TEL　011-384-2166</t>
    </r>
    <rPh sb="0" eb="3">
      <t>ホッカイドウ</t>
    </rPh>
    <rPh sb="3" eb="4">
      <t>リツ</t>
    </rPh>
    <rPh sb="4" eb="12">
      <t>ノッポロソウゴウウンドウコウエン</t>
    </rPh>
    <phoneticPr fontId="1"/>
  </si>
  <si>
    <t>TEL　011-581-1963</t>
    <phoneticPr fontId="1"/>
  </si>
  <si>
    <t>プール（コース利用）</t>
    <rPh sb="7" eb="9">
      <t>リヨウ</t>
    </rPh>
    <phoneticPr fontId="1"/>
  </si>
  <si>
    <t>プール（コース利用）</t>
    <phoneticPr fontId="1"/>
  </si>
  <si>
    <t>利用日</t>
    <rPh sb="0" eb="2">
      <t>リヨウ</t>
    </rPh>
    <rPh sb="2" eb="3">
      <t>ビ</t>
    </rPh>
    <phoneticPr fontId="1"/>
  </si>
  <si>
    <t>月</t>
    <rPh sb="0" eb="1">
      <t>ツキ</t>
    </rPh>
    <phoneticPr fontId="1"/>
  </si>
  <si>
    <t>日</t>
    <rPh sb="0" eb="1">
      <t>ヒ</t>
    </rPh>
    <phoneticPr fontId="1"/>
  </si>
  <si>
    <t>区分</t>
    <rPh sb="0" eb="2">
      <t>クブン</t>
    </rPh>
    <phoneticPr fontId="1"/>
  </si>
  <si>
    <t>人数</t>
    <rPh sb="0" eb="2">
      <t>ニンズウ</t>
    </rPh>
    <phoneticPr fontId="1"/>
  </si>
  <si>
    <t>時間</t>
    <rPh sb="0" eb="2">
      <t>ジカン</t>
    </rPh>
    <phoneticPr fontId="1"/>
  </si>
  <si>
    <t>時</t>
    <rPh sb="0" eb="1">
      <t>ジ</t>
    </rPh>
    <phoneticPr fontId="1"/>
  </si>
  <si>
    <t>分</t>
    <rPh sb="0" eb="1">
      <t>フン</t>
    </rPh>
    <phoneticPr fontId="1"/>
  </si>
  <si>
    <t>～</t>
    <phoneticPr fontId="1"/>
  </si>
  <si>
    <t>（</t>
    <phoneticPr fontId="1"/>
  </si>
  <si>
    <t>時間）</t>
    <rPh sb="0" eb="2">
      <t>ジカン</t>
    </rPh>
    <phoneticPr fontId="1"/>
  </si>
  <si>
    <t>コース数</t>
    <rPh sb="3" eb="4">
      <t>スウ</t>
    </rPh>
    <phoneticPr fontId="1"/>
  </si>
  <si>
    <t>コース</t>
    <phoneticPr fontId="1"/>
  </si>
  <si>
    <t>人</t>
    <rPh sb="0" eb="1">
      <t>ニン</t>
    </rPh>
    <phoneticPr fontId="1"/>
  </si>
  <si>
    <t>時　　　間</t>
    <rPh sb="0" eb="1">
      <t>トキ</t>
    </rPh>
    <rPh sb="4" eb="5">
      <t>アイダ</t>
    </rPh>
    <phoneticPr fontId="1"/>
  </si>
  <si>
    <t>年</t>
    <rPh sb="0" eb="1">
      <t>ネン</t>
    </rPh>
    <phoneticPr fontId="1"/>
  </si>
  <si>
    <t>円</t>
    <rPh sb="0" eb="1">
      <t>エン</t>
    </rPh>
    <phoneticPr fontId="1"/>
  </si>
  <si>
    <t>＝</t>
    <phoneticPr fontId="1"/>
  </si>
  <si>
    <t>請求額</t>
    <rPh sb="0" eb="2">
      <t>セイキュウ</t>
    </rPh>
    <rPh sb="2" eb="3">
      <t>ガク</t>
    </rPh>
    <phoneticPr fontId="1"/>
  </si>
  <si>
    <t xml:space="preserve">( </t>
    <phoneticPr fontId="1"/>
  </si>
  <si>
    <t>曜日)</t>
    <rPh sb="0" eb="2">
      <t>ヨウビ</t>
    </rPh>
    <phoneticPr fontId="1"/>
  </si>
  <si>
    <t>時～</t>
    <rPh sb="0" eb="1">
      <t>ジ</t>
    </rPh>
    <phoneticPr fontId="1"/>
  </si>
  <si>
    <t>円×</t>
    <rPh sb="0" eb="1">
      <t>エン</t>
    </rPh>
    <phoneticPr fontId="1"/>
  </si>
  <si>
    <t>時間×</t>
    <rPh sb="0" eb="2">
      <t>ジカン</t>
    </rPh>
    <phoneticPr fontId="1"/>
  </si>
  <si>
    <t xml:space="preserve"> 利用者名簿(プールコース利用)</t>
    <phoneticPr fontId="20"/>
  </si>
  <si>
    <t>令和　　年　　月　　日提出</t>
    <rPh sb="0" eb="1">
      <t>レイ</t>
    </rPh>
    <rPh sb="1" eb="2">
      <t>ワ</t>
    </rPh>
    <rPh sb="4" eb="5">
      <t>ネン</t>
    </rPh>
    <rPh sb="7" eb="8">
      <t>ツキ</t>
    </rPh>
    <rPh sb="10" eb="11">
      <t>ヒ</t>
    </rPh>
    <rPh sb="11" eb="13">
      <t>テイシュツ</t>
    </rPh>
    <phoneticPr fontId="20"/>
  </si>
  <si>
    <t xml:space="preserve"> 責任者名</t>
    <rPh sb="1" eb="4">
      <t>セキニンシャ</t>
    </rPh>
    <rPh sb="4" eb="5">
      <t>ダンタイメイ</t>
    </rPh>
    <phoneticPr fontId="23"/>
  </si>
  <si>
    <t>区分</t>
    <rPh sb="0" eb="2">
      <t>クブン</t>
    </rPh>
    <phoneticPr fontId="20"/>
  </si>
  <si>
    <t>番号</t>
    <rPh sb="0" eb="2">
      <t>バンゴウ</t>
    </rPh>
    <phoneticPr fontId="20"/>
  </si>
  <si>
    <t>氏　　　名</t>
    <rPh sb="0" eb="1">
      <t>シ</t>
    </rPh>
    <rPh sb="4" eb="5">
      <t>メイ</t>
    </rPh>
    <phoneticPr fontId="20"/>
  </si>
  <si>
    <t>男・女</t>
    <rPh sb="0" eb="1">
      <t>オトコ</t>
    </rPh>
    <rPh sb="2" eb="3">
      <t>オンナ</t>
    </rPh>
    <phoneticPr fontId="20"/>
  </si>
  <si>
    <t>学　年</t>
    <rPh sb="0" eb="3">
      <t>ガクネン</t>
    </rPh>
    <phoneticPr fontId="20"/>
  </si>
  <si>
    <t>　※記載いただいた個人情報は利用申込みに関係すること以外に用いることはありません。</t>
    <phoneticPr fontId="20"/>
  </si>
  <si>
    <r>
      <t xml:space="preserve"> </t>
    </r>
    <r>
      <rPr>
        <b/>
        <sz val="16"/>
        <rFont val="游ゴシック"/>
        <family val="3"/>
        <charset val="128"/>
        <scheme val="minor"/>
      </rPr>
      <t>団体名</t>
    </r>
    <r>
      <rPr>
        <b/>
        <sz val="12"/>
        <rFont val="游ゴシック"/>
        <family val="3"/>
        <charset val="128"/>
        <scheme val="minor"/>
      </rPr>
      <t>(個人の場合は、代表者名)</t>
    </r>
    <rPh sb="1" eb="4">
      <t>ダンタイメイ</t>
    </rPh>
    <rPh sb="5" eb="7">
      <t>コジン</t>
    </rPh>
    <rPh sb="8" eb="10">
      <t>バアイ</t>
    </rPh>
    <rPh sb="12" eb="16">
      <t>ダイヒョウシャメイ</t>
    </rPh>
    <phoneticPr fontId="23"/>
  </si>
  <si>
    <t xml:space="preserve">  一般 ／ 高校生以下 ／ 中学生以下</t>
    <phoneticPr fontId="20"/>
  </si>
  <si>
    <t>曜日</t>
    <phoneticPr fontId="1"/>
  </si>
  <si>
    <t>課長・主幹</t>
    <rPh sb="0" eb="1">
      <t>カ</t>
    </rPh>
    <rPh sb="1" eb="2">
      <t>チョウ</t>
    </rPh>
    <rPh sb="3" eb="5">
      <t>シュカン</t>
    </rPh>
    <phoneticPr fontId="1"/>
  </si>
  <si>
    <t>主査・係長</t>
    <rPh sb="0" eb="2">
      <t>シュサ</t>
    </rPh>
    <rPh sb="3" eb="5">
      <t>カカリチョウ</t>
    </rPh>
    <phoneticPr fontId="1"/>
  </si>
  <si>
    <t>主任・主事</t>
    <rPh sb="0" eb="2">
      <t>シュニン</t>
    </rPh>
    <rPh sb="3" eb="5">
      <t>シュジ</t>
    </rPh>
    <phoneticPr fontId="1"/>
  </si>
  <si>
    <t>所　長</t>
    <rPh sb="0" eb="1">
      <t>ショ</t>
    </rPh>
    <rPh sb="2" eb="3">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</si>
</sst>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quot;"/>
    <numFmt numFmtId="177" formatCode="#"/>
    <numFmt numFmtId="178" formatCode="#,###"/>
  </numFmts>
  <fonts count="32"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4"/>
      <color theme="1"/>
      <name val="游ゴシック"/>
      <family val="3"/>
      <charset val="128"/>
      <scheme val="minor"/>
    </font>
    <font>
      <sz val="5"/>
      <color theme="1"/>
      <name val="游ゴシック"/>
      <family val="3"/>
      <charset val="128"/>
      <scheme val="minor"/>
    </font>
    <font>
      <sz val="16"/>
      <color theme="1"/>
      <name val="游ゴシック"/>
      <family val="2"/>
      <charset val="128"/>
      <scheme val="minor"/>
    </font>
    <font>
      <sz val="8"/>
      <name val="游ゴシック"/>
      <family val="3"/>
      <charset val="128"/>
      <scheme val="minor"/>
    </font>
    <font>
      <sz val="6"/>
      <name val="游ゴシック"/>
      <family val="3"/>
      <charset val="128"/>
      <scheme val="minor"/>
    </font>
    <font>
      <b/>
      <sz val="11"/>
      <color theme="1"/>
      <name val="游ゴシック"/>
      <family val="3"/>
      <charset val="128"/>
      <scheme val="minor"/>
    </font>
    <font>
      <sz val="6"/>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6"/>
      <name val="游ゴシック"/>
      <family val="3"/>
      <charset val="128"/>
      <scheme val="minor"/>
    </font>
    <font>
      <sz val="10"/>
      <name val="游ゴシック"/>
      <family val="3"/>
      <charset val="128"/>
      <scheme val="minor"/>
    </font>
    <font>
      <sz val="14"/>
      <color theme="1"/>
      <name val="游ゴシック"/>
      <family val="2"/>
      <charset val="128"/>
      <scheme val="minor"/>
    </font>
    <font>
      <sz val="11"/>
      <name val="ＭＳ Ｐゴシック"/>
      <family val="3"/>
      <charset val="128"/>
    </font>
    <font>
      <sz val="6"/>
      <name val="ＭＳ Ｐゴシック"/>
      <family val="3"/>
      <charset val="128"/>
    </font>
    <font>
      <b/>
      <sz val="11"/>
      <name val="ＭＳ 明朝"/>
      <family val="1"/>
      <charset val="128"/>
    </font>
    <font>
      <b/>
      <sz val="14"/>
      <name val="ＭＳ 明朝"/>
      <family val="1"/>
      <charset val="128"/>
    </font>
    <font>
      <sz val="6"/>
      <name val="ＭＳ Ｐ明朝"/>
      <family val="1"/>
      <charset val="128"/>
    </font>
    <font>
      <b/>
      <sz val="18"/>
      <name val="游ゴシック"/>
      <family val="3"/>
      <charset val="128"/>
      <scheme val="minor"/>
    </font>
    <font>
      <b/>
      <sz val="20"/>
      <name val="游ゴシック"/>
      <family val="3"/>
      <charset val="128"/>
      <scheme val="minor"/>
    </font>
    <font>
      <b/>
      <sz val="11"/>
      <name val="游ゴシック"/>
      <family val="3"/>
      <charset val="128"/>
      <scheme val="minor"/>
    </font>
    <font>
      <b/>
      <sz val="23"/>
      <name val="游ゴシック"/>
      <family val="3"/>
      <charset val="128"/>
      <scheme val="minor"/>
    </font>
    <font>
      <b/>
      <sz val="14"/>
      <name val="游ゴシック"/>
      <family val="3"/>
      <charset val="128"/>
      <scheme val="minor"/>
    </font>
    <font>
      <b/>
      <sz val="16"/>
      <name val="游ゴシック"/>
      <family val="3"/>
      <charset val="128"/>
      <scheme val="minor"/>
    </font>
    <font>
      <b/>
      <sz val="12"/>
      <name val="游ゴシック"/>
      <family val="3"/>
      <charset val="128"/>
      <scheme val="minor"/>
    </font>
    <font>
      <sz val="1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7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style="dashed">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auto="1"/>
      </left>
      <right style="thin">
        <color auto="1"/>
      </right>
      <top style="thin">
        <color auto="1"/>
      </top>
      <bottom style="hair">
        <color auto="1"/>
      </bottom>
      <diagonal/>
    </border>
    <border>
      <left style="double">
        <color auto="1"/>
      </left>
      <right style="thin">
        <color auto="1"/>
      </right>
      <top style="hair">
        <color auto="1"/>
      </top>
      <bottom style="thin">
        <color auto="1"/>
      </bottom>
      <diagonal/>
    </border>
  </borders>
  <cellStyleXfs count="4">
    <xf numFmtId="0" fontId="0" fillId="0" borderId="0">
      <alignment vertical="center"/>
    </xf>
    <xf numFmtId="38" fontId="14" fillId="0" borderId="0" applyFont="0" applyFill="0" applyBorder="0" applyAlignment="0" applyProtection="0">
      <alignment vertical="center"/>
    </xf>
    <xf numFmtId="0" fontId="19" fillId="0" borderId="0"/>
    <xf numFmtId="0" fontId="19" fillId="0" borderId="0">
      <alignment vertical="center"/>
    </xf>
  </cellStyleXfs>
  <cellXfs count="242">
    <xf numFmtId="0" fontId="0" fillId="0" borderId="0" xfId="0">
      <alignment vertical="center"/>
    </xf>
    <xf numFmtId="0" fontId="2" fillId="0" borderId="0" xfId="0" applyFont="1">
      <alignment vertical="center"/>
    </xf>
    <xf numFmtId="0" fontId="0" fillId="0" borderId="9" xfId="0" applyBorder="1">
      <alignment vertical="center"/>
    </xf>
    <xf numFmtId="0" fontId="0" fillId="0" borderId="10" xfId="0" applyBorder="1">
      <alignment vertical="center"/>
    </xf>
    <xf numFmtId="0" fontId="6" fillId="0" borderId="0" xfId="0" applyFont="1">
      <alignment vertical="center"/>
    </xf>
    <xf numFmtId="0" fontId="6" fillId="0" borderId="10" xfId="0" applyFont="1" applyBorder="1">
      <alignment vertical="center"/>
    </xf>
    <xf numFmtId="0" fontId="3" fillId="0" borderId="0" xfId="0" applyFont="1" applyAlignment="1">
      <alignment vertical="top"/>
    </xf>
    <xf numFmtId="0" fontId="6" fillId="0" borderId="0" xfId="0" applyFont="1" applyAlignment="1">
      <alignment vertical="center" shrinkToFi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9" xfId="0" applyFont="1" applyBorder="1">
      <alignment vertical="center"/>
    </xf>
    <xf numFmtId="0" fontId="3" fillId="0" borderId="10" xfId="0" applyFont="1" applyBorder="1" applyAlignment="1">
      <alignment vertical="top"/>
    </xf>
    <xf numFmtId="0" fontId="6" fillId="0" borderId="10" xfId="0" applyFont="1" applyBorder="1" applyAlignment="1">
      <alignment vertical="center" shrinkToFit="1"/>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40" xfId="0" applyFont="1" applyBorder="1">
      <alignment vertical="center"/>
    </xf>
    <xf numFmtId="0" fontId="0" fillId="0" borderId="40" xfId="0" applyBorder="1">
      <alignment vertical="center"/>
    </xf>
    <xf numFmtId="0" fontId="0" fillId="0" borderId="7" xfId="0" applyBorder="1">
      <alignment vertical="center"/>
    </xf>
    <xf numFmtId="0" fontId="4" fillId="0" borderId="0" xfId="0" applyFont="1">
      <alignment vertical="center"/>
    </xf>
    <xf numFmtId="0" fontId="5" fillId="0" borderId="7" xfId="0" applyFont="1" applyBorder="1" applyAlignment="1">
      <alignment shrinkToFit="1"/>
    </xf>
    <xf numFmtId="0" fontId="3" fillId="0" borderId="7" xfId="0" applyFont="1" applyBorder="1">
      <alignment vertical="center"/>
    </xf>
    <xf numFmtId="0" fontId="0" fillId="2" borderId="0" xfId="0" applyFill="1">
      <alignment vertical="center"/>
    </xf>
    <xf numFmtId="0" fontId="0" fillId="2" borderId="1" xfId="0" applyFill="1" applyBorder="1">
      <alignment vertical="center"/>
    </xf>
    <xf numFmtId="0" fontId="0" fillId="0" borderId="1" xfId="0" applyBorder="1">
      <alignment vertical="center"/>
    </xf>
    <xf numFmtId="176" fontId="2" fillId="0" borderId="9" xfId="0" applyNumberFormat="1"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11" fillId="0" borderId="0" xfId="0" applyFont="1" applyAlignment="1"/>
    <xf numFmtId="0" fontId="11" fillId="0" borderId="10" xfId="0" applyFont="1" applyBorder="1" applyAlignment="1"/>
    <xf numFmtId="0" fontId="13" fillId="0" borderId="0" xfId="0" applyFont="1">
      <alignment vertical="center"/>
    </xf>
    <xf numFmtId="0" fontId="13" fillId="0" borderId="10" xfId="0" applyFont="1" applyBorder="1">
      <alignment vertical="center"/>
    </xf>
    <xf numFmtId="0" fontId="8" fillId="0" borderId="0" xfId="0" applyFont="1">
      <alignment vertical="center"/>
    </xf>
    <xf numFmtId="0" fontId="8" fillId="0" borderId="10" xfId="0" applyFont="1" applyBorder="1">
      <alignment vertical="center"/>
    </xf>
    <xf numFmtId="0" fontId="13" fillId="0" borderId="0" xfId="0" applyFont="1" applyAlignment="1">
      <alignment vertical="top"/>
    </xf>
    <xf numFmtId="38" fontId="0" fillId="0" borderId="1" xfId="1" applyFont="1" applyBorder="1">
      <alignment vertical="center"/>
    </xf>
    <xf numFmtId="0" fontId="15" fillId="0" borderId="0" xfId="0" applyFont="1">
      <alignment vertical="center"/>
    </xf>
    <xf numFmtId="177" fontId="6" fillId="0" borderId="0" xfId="0" applyNumberFormat="1" applyFont="1">
      <alignment vertical="center"/>
    </xf>
    <xf numFmtId="0" fontId="17" fillId="0" borderId="9" xfId="0" applyFont="1" applyBorder="1">
      <alignment vertical="center"/>
    </xf>
    <xf numFmtId="0" fontId="17" fillId="0" borderId="0" xfId="0" applyFont="1">
      <alignment vertical="center"/>
    </xf>
    <xf numFmtId="0" fontId="17" fillId="0" borderId="10" xfId="0" applyFont="1" applyBorder="1">
      <alignment vertical="center"/>
    </xf>
    <xf numFmtId="0" fontId="17" fillId="0" borderId="15" xfId="0" applyFont="1" applyBorder="1">
      <alignment vertical="center"/>
    </xf>
    <xf numFmtId="0" fontId="17" fillId="0" borderId="16" xfId="0" applyFont="1" applyBorder="1">
      <alignment vertical="center"/>
    </xf>
    <xf numFmtId="0" fontId="17" fillId="0" borderId="44" xfId="0" applyFont="1" applyBorder="1" applyAlignment="1">
      <alignment vertical="center" wrapText="1" shrinkToFit="1"/>
    </xf>
    <xf numFmtId="0" fontId="17" fillId="0" borderId="47" xfId="0" applyFont="1" applyBorder="1" applyAlignment="1">
      <alignment horizontal="center" vertical="center"/>
    </xf>
    <xf numFmtId="0" fontId="17" fillId="0" borderId="49" xfId="0" applyFont="1" applyBorder="1" applyAlignment="1">
      <alignment horizontal="center" vertical="center"/>
    </xf>
    <xf numFmtId="0" fontId="17" fillId="0" borderId="45" xfId="0" applyFont="1" applyBorder="1" applyAlignment="1">
      <alignment vertical="center" wrapText="1" shrinkToFit="1"/>
    </xf>
    <xf numFmtId="0" fontId="17" fillId="0" borderId="5" xfId="0" applyFont="1" applyBorder="1" applyAlignment="1">
      <alignment horizontal="center" vertical="center"/>
    </xf>
    <xf numFmtId="0" fontId="17" fillId="0" borderId="4" xfId="0" applyFont="1" applyBorder="1" applyAlignment="1">
      <alignment horizontal="center" vertical="center"/>
    </xf>
    <xf numFmtId="177" fontId="3" fillId="0" borderId="0" xfId="0" applyNumberFormat="1" applyFont="1">
      <alignment vertical="center"/>
    </xf>
    <xf numFmtId="0" fontId="6" fillId="0" borderId="9"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176" fontId="6" fillId="0" borderId="0" xfId="0" applyNumberFormat="1" applyFont="1">
      <alignment vertical="center"/>
    </xf>
    <xf numFmtId="0" fontId="21" fillId="0" borderId="0" xfId="2" applyFont="1" applyAlignment="1">
      <alignment vertical="center"/>
    </xf>
    <xf numFmtId="0" fontId="22" fillId="0" borderId="0" xfId="2" applyFont="1" applyAlignment="1">
      <alignment vertical="center"/>
    </xf>
    <xf numFmtId="0" fontId="24" fillId="0" borderId="0" xfId="2" applyFont="1" applyAlignment="1">
      <alignment vertical="center"/>
    </xf>
    <xf numFmtId="0" fontId="25" fillId="0" borderId="0" xfId="2" applyFont="1" applyAlignment="1">
      <alignment vertical="center"/>
    </xf>
    <xf numFmtId="0" fontId="26" fillId="0" borderId="0" xfId="2" applyFont="1" applyAlignment="1">
      <alignment vertical="center"/>
    </xf>
    <xf numFmtId="0" fontId="27" fillId="0" borderId="0" xfId="2" applyFont="1" applyAlignment="1">
      <alignment vertical="center"/>
    </xf>
    <xf numFmtId="0" fontId="27" fillId="0" borderId="0" xfId="2" applyFont="1" applyAlignment="1">
      <alignment horizontal="center" vertical="center"/>
    </xf>
    <xf numFmtId="0" fontId="28" fillId="0" borderId="0" xfId="2" applyFont="1" applyAlignment="1">
      <alignment horizontal="right"/>
    </xf>
    <xf numFmtId="0" fontId="28" fillId="0" borderId="23" xfId="3" applyFont="1" applyBorder="1">
      <alignment vertical="center"/>
    </xf>
    <xf numFmtId="0" fontId="26" fillId="0" borderId="15" xfId="3" applyFont="1" applyBorder="1">
      <alignment vertical="center"/>
    </xf>
    <xf numFmtId="0" fontId="28" fillId="0" borderId="57" xfId="3" applyFont="1" applyBorder="1">
      <alignment vertical="center"/>
    </xf>
    <xf numFmtId="0" fontId="30" fillId="0" borderId="58" xfId="2" applyFont="1" applyBorder="1" applyAlignment="1">
      <alignment horizontal="center" vertical="center"/>
    </xf>
    <xf numFmtId="0" fontId="30" fillId="0" borderId="59" xfId="2" applyFont="1" applyBorder="1" applyAlignment="1">
      <alignment horizontal="center" vertical="center"/>
    </xf>
    <xf numFmtId="0" fontId="30" fillId="0" borderId="60" xfId="2" applyFont="1" applyBorder="1" applyAlignment="1">
      <alignment horizontal="center" vertical="center"/>
    </xf>
    <xf numFmtId="0" fontId="30" fillId="0" borderId="61" xfId="2" applyFont="1" applyBorder="1" applyAlignment="1">
      <alignment horizontal="center" vertical="center"/>
    </xf>
    <xf numFmtId="0" fontId="30" fillId="0" borderId="62" xfId="2" applyFont="1" applyBorder="1" applyAlignment="1">
      <alignment horizontal="center" vertical="center"/>
    </xf>
    <xf numFmtId="0" fontId="28" fillId="0" borderId="63" xfId="2" applyFont="1" applyBorder="1" applyAlignment="1">
      <alignment vertical="center"/>
    </xf>
    <xf numFmtId="0" fontId="28" fillId="0" borderId="64" xfId="2" applyFont="1" applyBorder="1" applyAlignment="1">
      <alignment vertical="center"/>
    </xf>
    <xf numFmtId="0" fontId="28" fillId="0" borderId="65" xfId="2" applyFont="1" applyBorder="1" applyAlignment="1">
      <alignment vertical="center"/>
    </xf>
    <xf numFmtId="0" fontId="28" fillId="0" borderId="17" xfId="2" applyFont="1" applyBorder="1" applyAlignment="1">
      <alignment vertical="center"/>
    </xf>
    <xf numFmtId="0" fontId="26" fillId="0" borderId="64" xfId="2" applyFont="1" applyBorder="1" applyAlignment="1">
      <alignment vertical="center"/>
    </xf>
    <xf numFmtId="0" fontId="26" fillId="0" borderId="66" xfId="2" applyFont="1" applyBorder="1" applyAlignment="1">
      <alignment vertical="center"/>
    </xf>
    <xf numFmtId="0" fontId="28" fillId="0" borderId="67" xfId="2" applyFont="1" applyBorder="1" applyAlignment="1">
      <alignment vertical="center"/>
    </xf>
    <xf numFmtId="0" fontId="28" fillId="0" borderId="68" xfId="2" applyFont="1" applyBorder="1" applyAlignment="1">
      <alignment vertical="center"/>
    </xf>
    <xf numFmtId="0" fontId="28" fillId="0" borderId="69" xfId="2" applyFont="1" applyBorder="1" applyAlignment="1">
      <alignment vertical="center"/>
    </xf>
    <xf numFmtId="0" fontId="28" fillId="0" borderId="70" xfId="2" applyFont="1" applyBorder="1" applyAlignment="1">
      <alignment vertical="center"/>
    </xf>
    <xf numFmtId="0" fontId="26" fillId="0" borderId="68" xfId="2" applyFont="1" applyBorder="1" applyAlignment="1">
      <alignment vertical="center"/>
    </xf>
    <xf numFmtId="0" fontId="26" fillId="0" borderId="71" xfId="2" applyFont="1" applyBorder="1" applyAlignment="1">
      <alignment vertical="center"/>
    </xf>
    <xf numFmtId="0" fontId="31" fillId="0" borderId="0" xfId="0" applyFont="1">
      <alignment vertical="center"/>
    </xf>
    <xf numFmtId="0" fontId="17" fillId="0" borderId="47" xfId="0" applyFont="1" applyBorder="1">
      <alignment vertical="center"/>
    </xf>
    <xf numFmtId="0" fontId="17" fillId="0" borderId="35" xfId="0" applyFont="1" applyBorder="1">
      <alignment vertical="center"/>
    </xf>
    <xf numFmtId="0" fontId="17" fillId="0" borderId="37" xfId="0" applyFont="1" applyBorder="1">
      <alignment vertical="center"/>
    </xf>
    <xf numFmtId="0" fontId="17" fillId="0" borderId="5" xfId="0" applyFont="1" applyBorder="1">
      <alignment vertical="center"/>
    </xf>
    <xf numFmtId="0" fontId="17" fillId="0" borderId="39" xfId="0" applyFont="1" applyBorder="1">
      <alignment vertical="center"/>
    </xf>
    <xf numFmtId="0" fontId="17" fillId="0" borderId="50" xfId="0" applyFont="1" applyBorder="1">
      <alignment vertical="center"/>
    </xf>
    <xf numFmtId="0" fontId="17" fillId="0" borderId="0" xfId="0" applyFont="1" applyAlignment="1">
      <alignment horizontal="left" vertical="center" indent="1"/>
    </xf>
    <xf numFmtId="0" fontId="17" fillId="0" borderId="51" xfId="0" applyFont="1" applyBorder="1" applyAlignment="1">
      <alignment horizontal="left" vertical="center" indent="1"/>
    </xf>
    <xf numFmtId="0" fontId="17" fillId="0" borderId="21" xfId="0" applyFont="1" applyBorder="1" applyAlignment="1">
      <alignment horizontal="left" vertical="center" indent="1"/>
    </xf>
    <xf numFmtId="0" fontId="17" fillId="0" borderId="52" xfId="0" applyFont="1" applyBorder="1" applyAlignment="1">
      <alignment horizontal="left" vertical="center" indent="1"/>
    </xf>
    <xf numFmtId="0" fontId="17" fillId="0" borderId="12" xfId="0" applyFont="1" applyBorder="1">
      <alignment vertical="center"/>
    </xf>
    <xf numFmtId="0" fontId="17" fillId="0" borderId="53" xfId="0" applyFont="1" applyBorder="1">
      <alignment vertical="center"/>
    </xf>
    <xf numFmtId="0" fontId="17" fillId="0" borderId="42" xfId="0" applyFont="1" applyBorder="1" applyAlignment="1">
      <alignment vertical="center" shrinkToFit="1"/>
    </xf>
    <xf numFmtId="0" fontId="15" fillId="0" borderId="3" xfId="0" applyFont="1" applyBorder="1" applyAlignment="1">
      <alignment horizontal="center" vertical="center"/>
    </xf>
    <xf numFmtId="0" fontId="15" fillId="0" borderId="4" xfId="0" applyFont="1" applyBorder="1" applyAlignment="1">
      <alignment horizontal="center" vertical="center"/>
    </xf>
    <xf numFmtId="177" fontId="6" fillId="0" borderId="0" xfId="0" applyNumberFormat="1" applyFont="1" applyAlignment="1">
      <alignment horizontal="center" vertical="center"/>
    </xf>
    <xf numFmtId="0" fontId="6" fillId="0" borderId="0" xfId="0" applyFont="1" applyAlignment="1">
      <alignment horizontal="center" vertical="center"/>
    </xf>
    <xf numFmtId="178" fontId="6" fillId="0" borderId="0" xfId="0" applyNumberFormat="1" applyFont="1" applyAlignment="1">
      <alignment horizontal="center" vertical="center"/>
    </xf>
    <xf numFmtId="176" fontId="6" fillId="0" borderId="0" xfId="0" applyNumberFormat="1" applyFont="1">
      <alignment vertical="center"/>
    </xf>
    <xf numFmtId="0" fontId="12" fillId="0" borderId="0" xfId="0" applyFont="1" applyAlignment="1">
      <alignment vertical="top" textRotation="255"/>
    </xf>
    <xf numFmtId="0" fontId="10"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top"/>
    </xf>
    <xf numFmtId="0" fontId="13" fillId="0" borderId="0" xfId="0" applyFont="1">
      <alignment vertical="center"/>
    </xf>
    <xf numFmtId="0" fontId="2" fillId="0" borderId="24" xfId="0" applyFont="1" applyBorder="1" applyAlignment="1">
      <alignment horizontal="center" vertical="center"/>
    </xf>
    <xf numFmtId="0" fontId="17" fillId="0" borderId="42" xfId="0" applyFont="1" applyBorder="1" applyAlignment="1">
      <alignment horizontal="distributed" vertical="center"/>
    </xf>
    <xf numFmtId="0" fontId="10" fillId="0" borderId="35" xfId="0" applyFont="1" applyBorder="1" applyAlignment="1">
      <alignment horizontal="center" vertical="center" shrinkToFit="1"/>
    </xf>
    <xf numFmtId="0" fontId="17" fillId="0" borderId="28" xfId="0" applyFont="1" applyBorder="1" applyAlignment="1">
      <alignment horizontal="center" vertical="center"/>
    </xf>
    <xf numFmtId="0" fontId="17" fillId="0" borderId="15" xfId="0" applyFont="1" applyBorder="1" applyAlignment="1">
      <alignment horizontal="center" vertical="center"/>
    </xf>
    <xf numFmtId="0" fontId="17" fillId="0" borderId="15" xfId="0" applyFont="1" applyBorder="1" applyAlignment="1" applyProtection="1">
      <alignment horizontal="center" vertical="center"/>
      <protection locked="0"/>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14" xfId="0" applyFont="1" applyBorder="1" applyAlignment="1">
      <alignment horizontal="distributed" vertical="center" shrinkToFit="1"/>
    </xf>
    <xf numFmtId="0" fontId="17" fillId="0" borderId="15" xfId="0" applyFont="1" applyBorder="1" applyAlignment="1">
      <alignment horizontal="distributed" vertical="center" shrinkToFit="1"/>
    </xf>
    <xf numFmtId="0" fontId="17" fillId="0" borderId="17" xfId="0" applyFont="1" applyBorder="1" applyAlignment="1">
      <alignment horizontal="distributed" vertical="center" shrinkToFit="1"/>
    </xf>
    <xf numFmtId="0" fontId="17" fillId="0" borderId="42" xfId="0" applyFont="1" applyBorder="1" applyAlignment="1" applyProtection="1">
      <alignment vertical="center" shrinkToFit="1"/>
      <protection locked="0"/>
    </xf>
    <xf numFmtId="0" fontId="17" fillId="0" borderId="35" xfId="0" applyFont="1" applyBorder="1" applyAlignment="1" applyProtection="1">
      <alignment horizontal="center" vertical="center" wrapText="1" shrinkToFit="1"/>
      <protection locked="0"/>
    </xf>
    <xf numFmtId="0" fontId="6" fillId="0" borderId="0" xfId="0" applyFont="1" applyAlignment="1">
      <alignment horizontal="distributed" vertical="center"/>
    </xf>
    <xf numFmtId="0" fontId="7" fillId="0" borderId="7" xfId="0" applyFont="1" applyBorder="1" applyAlignment="1">
      <alignment horizontal="distributed" vertical="center"/>
    </xf>
    <xf numFmtId="0" fontId="0" fillId="0" borderId="7" xfId="0" applyBorder="1" applyAlignment="1">
      <alignment horizontal="center" vertical="center"/>
    </xf>
    <xf numFmtId="0" fontId="5" fillId="0" borderId="0" xfId="0" applyFont="1" applyAlignment="1">
      <alignment horizontal="center" vertical="top" shrinkToFit="1"/>
    </xf>
    <xf numFmtId="0" fontId="3" fillId="0" borderId="0" xfId="0" applyFont="1" applyAlignment="1">
      <alignment vertical="center" shrinkToFit="1"/>
    </xf>
    <xf numFmtId="0" fontId="6" fillId="0" borderId="10" xfId="0" applyFont="1" applyBorder="1" applyAlignment="1">
      <alignment vertical="center" shrinkToFit="1"/>
    </xf>
    <xf numFmtId="177" fontId="6" fillId="0" borderId="0" xfId="0" applyNumberFormat="1" applyFont="1">
      <alignment vertical="center"/>
    </xf>
    <xf numFmtId="176" fontId="18" fillId="0" borderId="9" xfId="0" applyNumberFormat="1" applyFont="1" applyBorder="1" applyAlignment="1">
      <alignment horizontal="center" vertical="center" shrinkToFit="1"/>
    </xf>
    <xf numFmtId="176" fontId="18" fillId="0" borderId="0" xfId="0" applyNumberFormat="1" applyFont="1" applyAlignment="1">
      <alignment horizontal="center" vertical="center" shrinkToFit="1"/>
    </xf>
    <xf numFmtId="0" fontId="6" fillId="0" borderId="0" xfId="0" applyFont="1" applyAlignment="1">
      <alignment vertical="top"/>
    </xf>
    <xf numFmtId="178" fontId="9" fillId="0" borderId="0" xfId="0" applyNumberFormat="1" applyFont="1" applyAlignment="1">
      <alignment horizontal="center" vertical="center" shrinkToFit="1"/>
    </xf>
    <xf numFmtId="178" fontId="9" fillId="0" borderId="24" xfId="0" applyNumberFormat="1" applyFont="1" applyBorder="1" applyAlignment="1">
      <alignment horizontal="center" vertical="center" shrinkToFit="1"/>
    </xf>
    <xf numFmtId="0" fontId="17" fillId="0" borderId="39" xfId="0" applyFont="1" applyBorder="1" applyAlignment="1" applyProtection="1">
      <alignment horizontal="center" vertical="center" wrapText="1" shrinkToFit="1"/>
      <protection locked="0"/>
    </xf>
    <xf numFmtId="0" fontId="17" fillId="0" borderId="31" xfId="0" applyFont="1" applyBorder="1" applyAlignment="1" applyProtection="1">
      <alignment vertical="center" shrinkToFit="1"/>
      <protection locked="0"/>
    </xf>
    <xf numFmtId="0" fontId="17" fillId="0" borderId="32" xfId="0" applyFont="1" applyBorder="1" applyAlignment="1" applyProtection="1">
      <alignment vertical="center" shrinkToFit="1"/>
      <protection locked="0"/>
    </xf>
    <xf numFmtId="0" fontId="17" fillId="0" borderId="33" xfId="0" applyFont="1" applyBorder="1" applyAlignment="1" applyProtection="1">
      <alignment vertical="center" shrinkToFit="1"/>
      <protection locked="0"/>
    </xf>
    <xf numFmtId="0" fontId="17" fillId="0" borderId="35" xfId="0" applyFont="1" applyBorder="1" applyAlignment="1" applyProtection="1">
      <alignment horizontal="left" vertical="center" shrinkToFit="1"/>
      <protection locked="0"/>
    </xf>
    <xf numFmtId="0" fontId="17" fillId="0" borderId="37" xfId="0" applyFont="1" applyBorder="1" applyAlignment="1" applyProtection="1">
      <alignment horizontal="left" vertical="center" shrinkToFit="1"/>
      <protection locked="0"/>
    </xf>
    <xf numFmtId="0" fontId="17" fillId="0" borderId="24" xfId="0" applyFont="1" applyBorder="1" applyAlignment="1" applyProtection="1">
      <alignment horizontal="left" vertical="center" shrinkToFit="1"/>
      <protection locked="0"/>
    </xf>
    <xf numFmtId="0" fontId="17" fillId="0" borderId="26" xfId="0" applyFont="1" applyBorder="1" applyAlignment="1" applyProtection="1">
      <alignment horizontal="left" vertical="center" shrinkToFit="1"/>
      <protection locked="0"/>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5" fillId="0" borderId="7" xfId="0" applyFont="1" applyBorder="1" applyAlignment="1">
      <alignment horizontal="center" shrinkToFit="1"/>
    </xf>
    <xf numFmtId="0" fontId="5" fillId="0" borderId="0" xfId="0" applyFont="1" applyAlignment="1">
      <alignment horizontal="center" shrinkToFit="1"/>
    </xf>
    <xf numFmtId="0" fontId="17" fillId="0" borderId="20" xfId="0" applyFont="1" applyBorder="1" applyAlignment="1">
      <alignment horizontal="distributed" vertical="center" shrinkToFit="1"/>
    </xf>
    <xf numFmtId="0" fontId="17" fillId="0" borderId="21" xfId="0" applyFont="1" applyBorder="1" applyAlignment="1">
      <alignment horizontal="distributed" vertical="center" shrinkToFit="1"/>
    </xf>
    <xf numFmtId="0" fontId="17" fillId="0" borderId="22" xfId="0" applyFont="1" applyBorder="1" applyAlignment="1">
      <alignment horizontal="distributed" vertical="center" shrinkToFit="1"/>
    </xf>
    <xf numFmtId="0" fontId="17" fillId="0" borderId="9" xfId="0" applyFont="1" applyBorder="1" applyAlignment="1">
      <alignment horizontal="distributed" vertical="center" shrinkToFit="1"/>
    </xf>
    <xf numFmtId="0" fontId="17" fillId="0" borderId="0" xfId="0" applyFont="1" applyAlignment="1">
      <alignment horizontal="distributed" vertical="center" shrinkToFit="1"/>
    </xf>
    <xf numFmtId="0" fontId="17" fillId="0" borderId="18" xfId="0" applyFont="1" applyBorder="1" applyAlignment="1">
      <alignment horizontal="distributed" vertical="center" shrinkToFit="1"/>
    </xf>
    <xf numFmtId="0" fontId="17" fillId="0" borderId="23" xfId="0" applyFont="1" applyBorder="1" applyAlignment="1">
      <alignment horizontal="distributed" vertical="center" shrinkToFit="1"/>
    </xf>
    <xf numFmtId="0" fontId="17" fillId="0" borderId="24" xfId="0" applyFont="1" applyBorder="1" applyAlignment="1">
      <alignment horizontal="distributed" vertical="center" shrinkToFit="1"/>
    </xf>
    <xf numFmtId="0" fontId="17" fillId="0" borderId="25" xfId="0" applyFont="1" applyBorder="1" applyAlignment="1">
      <alignment horizontal="distributed" vertical="center" shrinkToFit="1"/>
    </xf>
    <xf numFmtId="0" fontId="17" fillId="0" borderId="30" xfId="0" applyFont="1" applyBorder="1" applyAlignment="1">
      <alignment horizontal="distributed" vertical="center" indent="1" shrinkToFit="1"/>
    </xf>
    <xf numFmtId="0" fontId="17" fillId="0" borderId="31" xfId="0" applyFont="1" applyBorder="1" applyAlignment="1">
      <alignment horizontal="distributed" vertical="center" indent="1" shrinkToFit="1"/>
    </xf>
    <xf numFmtId="0" fontId="17" fillId="0" borderId="32" xfId="0" applyFont="1" applyBorder="1" applyAlignment="1">
      <alignment horizontal="distributed" vertical="center" indent="1" shrinkToFit="1"/>
    </xf>
    <xf numFmtId="0" fontId="17" fillId="0" borderId="34" xfId="0" applyFont="1" applyBorder="1" applyAlignment="1">
      <alignment horizontal="distributed" vertical="center" indent="1" shrinkToFit="1"/>
    </xf>
    <xf numFmtId="0" fontId="17" fillId="0" borderId="35" xfId="0" applyFont="1" applyBorder="1" applyAlignment="1">
      <alignment horizontal="distributed" vertical="center" indent="1" shrinkToFit="1"/>
    </xf>
    <xf numFmtId="0" fontId="17" fillId="0" borderId="36" xfId="0" applyFont="1" applyBorder="1" applyAlignment="1">
      <alignment horizontal="distributed" vertical="center" indent="1" shrinkToFit="1"/>
    </xf>
    <xf numFmtId="0" fontId="17" fillId="0" borderId="29" xfId="0" applyFont="1" applyBorder="1" applyAlignment="1">
      <alignment horizontal="center" vertical="center" shrinkToFit="1"/>
    </xf>
    <xf numFmtId="0" fontId="17" fillId="0" borderId="24"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1" xfId="0" applyFont="1" applyBorder="1" applyAlignment="1">
      <alignment horizontal="center" vertical="center" shrinkToFit="1"/>
    </xf>
    <xf numFmtId="178" fontId="17" fillId="0" borderId="12" xfId="0" applyNumberFormat="1" applyFont="1" applyBorder="1" applyAlignment="1" applyProtection="1">
      <alignment horizontal="center" vertical="center"/>
      <protection locked="0"/>
    </xf>
    <xf numFmtId="0" fontId="17" fillId="0" borderId="20"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51" xfId="0" applyFont="1" applyBorder="1" applyAlignment="1">
      <alignment horizontal="center" vertical="center" shrinkToFit="1"/>
    </xf>
    <xf numFmtId="0" fontId="17" fillId="0" borderId="39" xfId="0" applyFont="1" applyBorder="1" applyAlignment="1" applyProtection="1">
      <alignment horizontal="left" vertical="center" shrinkToFit="1"/>
      <protection locked="0"/>
    </xf>
    <xf numFmtId="0" fontId="17" fillId="0" borderId="38" xfId="0" applyFont="1" applyBorder="1" applyAlignment="1" applyProtection="1">
      <alignment horizontal="left" vertical="center" shrinkToFit="1"/>
      <protection locked="0"/>
    </xf>
    <xf numFmtId="178" fontId="17" fillId="0" borderId="12" xfId="0" applyNumberFormat="1" applyFont="1" applyBorder="1" applyAlignment="1">
      <alignment horizontal="center" vertical="center"/>
    </xf>
    <xf numFmtId="38" fontId="17" fillId="0" borderId="21" xfId="1" applyFont="1" applyBorder="1" applyAlignment="1" applyProtection="1">
      <alignment horizontal="center" vertical="center" shrinkToFit="1"/>
    </xf>
    <xf numFmtId="178" fontId="17" fillId="0" borderId="12" xfId="1" applyNumberFormat="1" applyFont="1" applyBorder="1" applyAlignment="1" applyProtection="1">
      <alignment horizontal="center" vertical="center"/>
    </xf>
    <xf numFmtId="0" fontId="17" fillId="0" borderId="21" xfId="0" applyFont="1" applyBorder="1" applyAlignment="1">
      <alignment horizontal="center" vertical="center"/>
    </xf>
    <xf numFmtId="0" fontId="17" fillId="0" borderId="0" xfId="0" applyFont="1" applyAlignment="1">
      <alignment vertical="center" shrinkToFit="1"/>
    </xf>
    <xf numFmtId="0" fontId="17" fillId="0" borderId="0" xfId="0" applyFont="1" applyAlignment="1">
      <alignment horizontal="distributed" vertical="center"/>
    </xf>
    <xf numFmtId="0" fontId="17" fillId="0" borderId="42" xfId="0" applyFont="1" applyBorder="1" applyAlignment="1" applyProtection="1">
      <alignment horizontal="center" vertical="center"/>
      <protection locked="0"/>
    </xf>
    <xf numFmtId="0" fontId="17" fillId="0" borderId="42" xfId="0" applyFont="1" applyBorder="1" applyAlignment="1">
      <alignment horizontal="center" vertical="center"/>
    </xf>
    <xf numFmtId="0" fontId="10" fillId="0" borderId="0" xfId="0" applyFont="1" applyAlignment="1">
      <alignment horizontal="center"/>
    </xf>
    <xf numFmtId="0" fontId="17" fillId="0" borderId="35" xfId="0" applyFont="1" applyBorder="1" applyAlignment="1" applyProtection="1">
      <alignment vertical="center" shrinkToFit="1"/>
      <protection locked="0"/>
    </xf>
    <xf numFmtId="0" fontId="15" fillId="0" borderId="2" xfId="0" applyFont="1" applyBorder="1" applyAlignment="1">
      <alignment horizontal="center" vertical="center"/>
    </xf>
    <xf numFmtId="0" fontId="15" fillId="0" borderId="76"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7" fillId="0" borderId="41" xfId="0" applyFont="1" applyBorder="1" applyAlignment="1">
      <alignment horizontal="center" vertical="center"/>
    </xf>
    <xf numFmtId="0" fontId="15" fillId="0" borderId="77" xfId="0" applyFont="1" applyBorder="1" applyAlignment="1">
      <alignment horizontal="center" vertical="center"/>
    </xf>
    <xf numFmtId="0" fontId="15" fillId="0" borderId="48" xfId="0" applyFont="1" applyBorder="1" applyAlignment="1">
      <alignment horizontal="center" vertical="center"/>
    </xf>
    <xf numFmtId="178" fontId="13" fillId="0" borderId="0" xfId="0" applyNumberFormat="1" applyFont="1" applyAlignment="1">
      <alignment horizontal="center" vertical="center"/>
    </xf>
    <xf numFmtId="0" fontId="11" fillId="0" borderId="0" xfId="0" applyFont="1" applyAlignment="1"/>
    <xf numFmtId="178" fontId="11" fillId="0" borderId="0" xfId="0" applyNumberFormat="1" applyFont="1" applyAlignment="1">
      <alignment horizontal="center"/>
    </xf>
    <xf numFmtId="38" fontId="6" fillId="0" borderId="0" xfId="1" applyFont="1" applyAlignment="1">
      <alignment horizontal="center" vertical="center"/>
    </xf>
    <xf numFmtId="178" fontId="6" fillId="0" borderId="0" xfId="1" applyNumberFormat="1" applyFont="1" applyAlignment="1">
      <alignment horizontal="center" vertical="center"/>
    </xf>
    <xf numFmtId="177" fontId="3" fillId="0" borderId="0" xfId="0" applyNumberFormat="1" applyFont="1" applyAlignment="1">
      <alignment horizontal="center" vertical="center"/>
    </xf>
    <xf numFmtId="38" fontId="3" fillId="0" borderId="0" xfId="1" applyFont="1" applyAlignment="1">
      <alignment horizontal="center" vertical="center"/>
    </xf>
    <xf numFmtId="0" fontId="17" fillId="0" borderId="27" xfId="0" applyFont="1" applyBorder="1" applyAlignment="1">
      <alignment horizontal="distributed" vertical="center" shrinkToFit="1"/>
    </xf>
    <xf numFmtId="0" fontId="17" fillId="0" borderId="15" xfId="0" applyFont="1" applyBorder="1" applyAlignment="1" applyProtection="1">
      <alignment horizontal="center" vertical="center" shrinkToFit="1"/>
      <protection locked="0"/>
    </xf>
    <xf numFmtId="0" fontId="17" fillId="0" borderId="16" xfId="0" applyFont="1" applyBorder="1" applyAlignment="1" applyProtection="1">
      <alignment horizontal="center" vertical="center" shrinkToFit="1"/>
      <protection locked="0"/>
    </xf>
    <xf numFmtId="0" fontId="17" fillId="0" borderId="39" xfId="0" applyFont="1" applyBorder="1" applyAlignment="1">
      <alignment horizontal="center" vertical="center"/>
    </xf>
    <xf numFmtId="0" fontId="17" fillId="0" borderId="35" xfId="0" applyFont="1" applyBorder="1" applyAlignment="1">
      <alignment horizontal="center" vertical="center" wrapText="1" shrinkToFit="1"/>
    </xf>
    <xf numFmtId="49" fontId="17" fillId="0" borderId="35" xfId="0" applyNumberFormat="1" applyFont="1" applyBorder="1" applyAlignment="1" applyProtection="1">
      <alignment horizontal="center" vertical="center" shrinkToFit="1"/>
      <protection locked="0"/>
    </xf>
    <xf numFmtId="0" fontId="17" fillId="0" borderId="35" xfId="0" applyFont="1" applyBorder="1" applyAlignment="1">
      <alignment horizontal="center" vertical="center" shrinkToFit="1"/>
    </xf>
    <xf numFmtId="0" fontId="17" fillId="0" borderId="39" xfId="0" applyFont="1" applyBorder="1" applyAlignment="1">
      <alignment horizontal="center" vertical="center" wrapText="1" shrinkToFit="1"/>
    </xf>
    <xf numFmtId="49" fontId="17" fillId="0" borderId="39" xfId="0" applyNumberFormat="1" applyFont="1" applyBorder="1" applyAlignment="1" applyProtection="1">
      <alignment horizontal="center" vertical="center" shrinkToFit="1"/>
      <protection locked="0"/>
    </xf>
    <xf numFmtId="0" fontId="17" fillId="0" borderId="39" xfId="0" applyFont="1" applyBorder="1" applyAlignment="1">
      <alignment horizontal="center" vertical="center" shrinkToFit="1"/>
    </xf>
    <xf numFmtId="0" fontId="17" fillId="0" borderId="35" xfId="0" applyFont="1" applyBorder="1" applyAlignment="1">
      <alignment horizontal="center" vertical="center"/>
    </xf>
    <xf numFmtId="177" fontId="17" fillId="0" borderId="35" xfId="0" applyNumberFormat="1" applyFont="1" applyBorder="1" applyAlignment="1" applyProtection="1">
      <alignment horizontal="center" vertical="center"/>
      <protection locked="0"/>
    </xf>
    <xf numFmtId="177" fontId="17" fillId="0" borderId="39" xfId="0" applyNumberFormat="1"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43" xfId="0" applyFont="1" applyBorder="1" applyAlignment="1">
      <alignment horizontal="center" vertical="center" wrapText="1" shrinkToFit="1"/>
    </xf>
    <xf numFmtId="0" fontId="17" fillId="0" borderId="31" xfId="0" applyFont="1" applyBorder="1" applyAlignment="1">
      <alignment horizontal="center" vertical="center" wrapText="1" shrinkToFit="1"/>
    </xf>
    <xf numFmtId="0" fontId="17" fillId="0" borderId="46" xfId="0" applyFont="1" applyBorder="1" applyAlignment="1">
      <alignment horizontal="center" vertical="center" wrapText="1" shrinkToFit="1"/>
    </xf>
    <xf numFmtId="0" fontId="17" fillId="0" borderId="48" xfId="0" applyFont="1" applyBorder="1" applyAlignment="1">
      <alignment horizontal="distributed" vertical="center" indent="1"/>
    </xf>
    <xf numFmtId="0" fontId="17" fillId="0" borderId="31" xfId="0" applyFont="1" applyBorder="1" applyAlignment="1">
      <alignment horizontal="distributed" vertical="center" indent="1"/>
    </xf>
    <xf numFmtId="0" fontId="17" fillId="0" borderId="46" xfId="0" applyFont="1" applyBorder="1" applyAlignment="1">
      <alignment horizontal="distributed" vertical="center" indent="1"/>
    </xf>
    <xf numFmtId="0" fontId="17" fillId="0" borderId="48" xfId="0" applyFont="1" applyBorder="1" applyAlignment="1">
      <alignment horizontal="distributed" vertical="center" indent="2"/>
    </xf>
    <xf numFmtId="0" fontId="17" fillId="0" borderId="31" xfId="0" applyFont="1" applyBorder="1" applyAlignment="1">
      <alignment horizontal="distributed" vertical="center" indent="2"/>
    </xf>
    <xf numFmtId="0" fontId="17" fillId="0" borderId="46" xfId="0" applyFont="1" applyBorder="1" applyAlignment="1">
      <alignment horizontal="distributed" vertical="center" indent="2"/>
    </xf>
    <xf numFmtId="0" fontId="17" fillId="0" borderId="33" xfId="0" applyFont="1" applyBorder="1" applyAlignment="1">
      <alignment horizontal="distributed" vertical="center" indent="2"/>
    </xf>
    <xf numFmtId="178" fontId="17" fillId="0" borderId="12" xfId="1" applyNumberFormat="1" applyFont="1" applyBorder="1" applyAlignment="1" applyProtection="1">
      <alignment horizontal="center" vertical="center"/>
      <protection locked="0"/>
    </xf>
    <xf numFmtId="178" fontId="17" fillId="0" borderId="21" xfId="1" applyNumberFormat="1" applyFont="1" applyBorder="1" applyAlignment="1" applyProtection="1">
      <alignment horizontal="center" vertical="center"/>
      <protection locked="0"/>
    </xf>
    <xf numFmtId="177" fontId="17" fillId="0" borderId="21" xfId="0" applyNumberFormat="1" applyFont="1" applyBorder="1" applyAlignment="1" applyProtection="1">
      <alignment horizontal="center" vertical="center"/>
      <protection locked="0"/>
    </xf>
    <xf numFmtId="38" fontId="17" fillId="0" borderId="21" xfId="1" applyFont="1" applyBorder="1" applyAlignment="1" applyProtection="1">
      <alignment horizontal="center" vertical="center"/>
    </xf>
    <xf numFmtId="177" fontId="17" fillId="0" borderId="12" xfId="0" applyNumberFormat="1" applyFont="1" applyBorder="1" applyAlignment="1" applyProtection="1">
      <alignment horizontal="center" vertical="center"/>
      <protection locked="0"/>
    </xf>
    <xf numFmtId="0" fontId="26" fillId="0" borderId="54" xfId="3" applyFont="1" applyBorder="1" applyAlignment="1">
      <alignment horizontal="center" vertical="center" shrinkToFit="1"/>
    </xf>
    <xf numFmtId="0" fontId="26" fillId="0" borderId="55" xfId="3" applyFont="1" applyBorder="1" applyAlignment="1">
      <alignment horizontal="center" vertical="center" shrinkToFit="1"/>
    </xf>
    <xf numFmtId="0" fontId="26" fillId="0" borderId="55" xfId="3" applyFont="1" applyBorder="1" applyAlignment="1">
      <alignment horizontal="center" vertical="center"/>
    </xf>
    <xf numFmtId="0" fontId="26" fillId="0" borderId="56" xfId="3" applyFont="1" applyBorder="1" applyAlignment="1">
      <alignment horizontal="center" vertical="center"/>
    </xf>
    <xf numFmtId="0" fontId="26" fillId="0" borderId="72" xfId="3" applyFont="1" applyBorder="1" applyAlignment="1">
      <alignment horizontal="center" vertical="center"/>
    </xf>
    <xf numFmtId="0" fontId="26" fillId="0" borderId="73" xfId="3" applyFont="1" applyBorder="1" applyAlignment="1">
      <alignment horizontal="center" vertical="center"/>
    </xf>
    <xf numFmtId="0" fontId="30" fillId="0" borderId="74" xfId="3" applyFont="1" applyBorder="1" applyAlignment="1">
      <alignment horizontal="center" vertical="center"/>
    </xf>
    <xf numFmtId="0" fontId="30" fillId="0" borderId="72" xfId="3" applyFont="1" applyBorder="1" applyAlignment="1">
      <alignment horizontal="center" vertical="center"/>
    </xf>
    <xf numFmtId="0" fontId="30" fillId="0" borderId="75" xfId="3" applyFont="1" applyBorder="1" applyAlignment="1">
      <alignment horizontal="center" vertical="center"/>
    </xf>
  </cellXfs>
  <cellStyles count="4">
    <cellStyle name="桁区切り" xfId="1" builtinId="6"/>
    <cellStyle name="標準" xfId="0" builtinId="0"/>
    <cellStyle name="標準 2" xfId="3" xr:uid="{1754FEB5-5686-49A1-B84E-C2707CE1A799}"/>
    <cellStyle name="標準_使用申請書（新）" xfId="2" xr:uid="{5AE0A682-7029-4334-B3F7-48E9B6120304}"/>
  </cellStyles>
  <dxfs count="1">
    <dxf>
      <fill>
        <patternFill>
          <bgColor theme="8" tint="0.7999816888943144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13" Type="http://schemas.microsoft.com/office/2017/10/relationships/person" Target="persons/person6.xml"/><Relationship Id="rId3" Type="http://schemas.openxmlformats.org/officeDocument/2006/relationships/theme" Target="theme/theme1.xml"/><Relationship Id="rId12" Type="http://schemas.microsoft.com/office/2017/10/relationships/person" Target="persons/person5.xml"/><Relationship Id="rId2" Type="http://schemas.openxmlformats.org/officeDocument/2006/relationships/worksheet" Target="worksheets/sheet2.xml"/><Relationship Id="rId16" Type="http://schemas.microsoft.com/office/2017/10/relationships/person" Target="persons/person0.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3.xml"/><Relationship Id="rId5" Type="http://schemas.openxmlformats.org/officeDocument/2006/relationships/sharedStrings" Target="sharedStrings.xml"/><Relationship Id="rId15" Type="http://schemas.microsoft.com/office/2017/10/relationships/person" Target="persons/person7.xml"/><Relationship Id="rId10" Type="http://schemas.microsoft.com/office/2017/10/relationships/person" Target="persons/person2.xml"/><Relationship Id="rId4" Type="http://schemas.openxmlformats.org/officeDocument/2006/relationships/styles" Target="styles.xml"/><Relationship Id="rId14" Type="http://schemas.microsoft.com/office/2017/10/relationships/person" Target="persons/person.xml"/><Relationship Id="rId9" Type="http://schemas.microsoft.com/office/2017/10/relationships/person" Target="persons/person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61</xdr:col>
      <xdr:colOff>0</xdr:colOff>
      <xdr:row>0</xdr:row>
      <xdr:rowOff>0</xdr:rowOff>
    </xdr:from>
    <xdr:to>
      <xdr:col>74</xdr:col>
      <xdr:colOff>208763</xdr:colOff>
      <xdr:row>52</xdr:row>
      <xdr:rowOff>8298</xdr:rowOff>
    </xdr:to>
    <xdr:pic>
      <xdr:nvPicPr>
        <xdr:cNvPr id="2" name="図 1">
          <a:extLst>
            <a:ext uri="{FF2B5EF4-FFF2-40B4-BE49-F238E27FC236}">
              <a16:creationId xmlns:a16="http://schemas.microsoft.com/office/drawing/2014/main" id="{5CF03DA9-9F8A-D546-0E2E-8CF1B6956337}"/>
            </a:ext>
          </a:extLst>
        </xdr:cNvPr>
        <xdr:cNvPicPr>
          <a:picLocks noChangeAspect="1"/>
        </xdr:cNvPicPr>
      </xdr:nvPicPr>
      <xdr:blipFill>
        <a:blip xmlns:r="http://schemas.openxmlformats.org/officeDocument/2006/relationships" r:embed="rId1"/>
        <a:stretch>
          <a:fillRect/>
        </a:stretch>
      </xdr:blipFill>
      <xdr:spPr>
        <a:xfrm>
          <a:off x="6848475" y="0"/>
          <a:ext cx="6295238" cy="981904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2A80F-69DD-45A4-B658-AF61432D647C}">
  <sheetPr>
    <tabColor rgb="FFFF0000"/>
  </sheetPr>
  <dimension ref="A1:BM66"/>
  <sheetViews>
    <sheetView tabSelected="1" view="pageBreakPreview" zoomScaleNormal="100" zoomScaleSheetLayoutView="100" zoomScalePageLayoutView="120" workbookViewId="0">
      <selection activeCell="AT5" sqref="AT5:AV5"/>
    </sheetView>
  </sheetViews>
  <sheetFormatPr defaultColWidth="8.875" defaultRowHeight="18.75" x14ac:dyDescent="0.4"/>
  <cols>
    <col min="1" max="60" width="1.375" customWidth="1"/>
    <col min="61" max="61" width="7.375" customWidth="1"/>
    <col min="62" max="62" width="21.25" hidden="1" customWidth="1"/>
    <col min="63" max="63" width="11.125" hidden="1" customWidth="1"/>
    <col min="64" max="64" width="6.25" hidden="1" customWidth="1"/>
    <col min="65" max="65" width="8.875" hidden="1" customWidth="1"/>
  </cols>
  <sheetData>
    <row r="1" spans="1:65" ht="16.5" customHeight="1" x14ac:dyDescent="0.4">
      <c r="A1" s="188" t="s">
        <v>94</v>
      </c>
      <c r="B1" s="188"/>
      <c r="C1" s="188"/>
      <c r="D1" s="188"/>
      <c r="E1" s="188"/>
      <c r="F1" s="188"/>
      <c r="G1" s="188"/>
      <c r="H1" s="188" t="s">
        <v>0</v>
      </c>
      <c r="I1" s="188"/>
      <c r="J1" s="188"/>
      <c r="K1" s="188"/>
      <c r="L1" s="188"/>
      <c r="M1" s="188"/>
      <c r="N1" s="188"/>
      <c r="O1" s="188" t="s">
        <v>91</v>
      </c>
      <c r="P1" s="188"/>
      <c r="Q1" s="188"/>
      <c r="R1" s="188"/>
      <c r="S1" s="188"/>
      <c r="T1" s="188"/>
      <c r="U1" s="188"/>
      <c r="V1" s="188"/>
      <c r="W1" s="188"/>
      <c r="X1" s="188"/>
      <c r="Y1" s="188" t="s">
        <v>92</v>
      </c>
      <c r="Z1" s="188"/>
      <c r="AA1" s="188"/>
      <c r="AB1" s="188"/>
      <c r="AC1" s="188"/>
      <c r="AD1" s="188"/>
      <c r="AE1" s="188"/>
      <c r="AF1" s="188"/>
      <c r="AG1" s="188"/>
      <c r="AH1" s="188"/>
      <c r="AI1" s="188" t="s">
        <v>93</v>
      </c>
      <c r="AJ1" s="188"/>
      <c r="AK1" s="188"/>
      <c r="AL1" s="188"/>
      <c r="AM1" s="188"/>
      <c r="AN1" s="188"/>
      <c r="AO1" s="188"/>
      <c r="AP1" s="188"/>
      <c r="AQ1" s="188"/>
      <c r="AR1" s="188"/>
      <c r="AS1" s="188" t="s">
        <v>2</v>
      </c>
      <c r="AT1" s="188"/>
      <c r="AU1" s="188"/>
      <c r="AV1" s="188"/>
      <c r="AW1" s="188"/>
      <c r="AX1" s="188"/>
      <c r="AY1" s="188"/>
      <c r="AZ1" s="188"/>
      <c r="BA1" s="195"/>
      <c r="BB1" s="189" t="s">
        <v>1</v>
      </c>
      <c r="BC1" s="188"/>
      <c r="BD1" s="188"/>
      <c r="BE1" s="188"/>
      <c r="BF1" s="188"/>
      <c r="BG1" s="188"/>
      <c r="BH1" s="188"/>
      <c r="BI1" s="105" t="s">
        <v>46</v>
      </c>
    </row>
    <row r="2" spans="1:65" ht="30" customHeight="1" x14ac:dyDescent="0.4">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100"/>
      <c r="BB2" s="194"/>
      <c r="BC2" s="99"/>
      <c r="BD2" s="99"/>
      <c r="BE2" s="99"/>
      <c r="BF2" s="99"/>
      <c r="BG2" s="99"/>
      <c r="BH2" s="99"/>
      <c r="BI2" s="105"/>
    </row>
    <row r="3" spans="1:65" ht="8.4499999999999993" customHeight="1" thickBot="1" x14ac:dyDescent="0.45">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105"/>
    </row>
    <row r="4" spans="1:65" ht="24" customHeight="1" x14ac:dyDescent="0.4">
      <c r="A4" s="190" t="s">
        <v>35</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c r="AZ4" s="191"/>
      <c r="BA4" s="191"/>
      <c r="BB4" s="191"/>
      <c r="BC4" s="191"/>
      <c r="BD4" s="191"/>
      <c r="BE4" s="191"/>
      <c r="BF4" s="191"/>
      <c r="BG4" s="191"/>
      <c r="BH4" s="192"/>
      <c r="BI4" s="105"/>
    </row>
    <row r="5" spans="1:65" ht="16.5" customHeight="1" x14ac:dyDescent="0.25">
      <c r="A5" s="40"/>
      <c r="B5" s="186" t="s">
        <v>27</v>
      </c>
      <c r="C5" s="186"/>
      <c r="D5" s="186"/>
      <c r="E5" s="186"/>
      <c r="F5" s="186"/>
      <c r="G5" s="186"/>
      <c r="H5" s="186"/>
      <c r="I5" s="186"/>
      <c r="J5" s="186"/>
      <c r="K5" s="186"/>
      <c r="L5" s="186"/>
      <c r="M5" s="186"/>
      <c r="N5" s="186"/>
      <c r="O5" s="186"/>
      <c r="P5" s="186"/>
      <c r="Q5" s="186"/>
      <c r="R5" s="186"/>
      <c r="S5" s="186"/>
      <c r="T5" s="186"/>
      <c r="U5" s="41"/>
      <c r="V5" s="41"/>
      <c r="W5" s="41"/>
      <c r="X5" s="41"/>
      <c r="Y5" s="41"/>
      <c r="Z5" s="41"/>
      <c r="AA5" s="41"/>
      <c r="AB5" s="41"/>
      <c r="AC5" s="41"/>
      <c r="AD5" s="41"/>
      <c r="AE5" s="41"/>
      <c r="AF5" s="41"/>
      <c r="AG5" s="41"/>
      <c r="AH5" s="41"/>
      <c r="AI5" s="41"/>
      <c r="AJ5" s="41"/>
      <c r="AK5" s="41"/>
      <c r="AL5" s="41"/>
      <c r="AM5" s="41"/>
      <c r="AN5" s="41"/>
      <c r="AO5" s="41"/>
      <c r="AP5" s="185" t="s">
        <v>6</v>
      </c>
      <c r="AQ5" s="185"/>
      <c r="AR5" s="185"/>
      <c r="AS5" s="185"/>
      <c r="AT5" s="184"/>
      <c r="AU5" s="184"/>
      <c r="AV5" s="184"/>
      <c r="AW5" s="185" t="s">
        <v>5</v>
      </c>
      <c r="AX5" s="185"/>
      <c r="AY5" s="184"/>
      <c r="AZ5" s="184"/>
      <c r="BA5" s="184"/>
      <c r="BB5" s="185" t="s">
        <v>4</v>
      </c>
      <c r="BC5" s="185"/>
      <c r="BD5" s="184"/>
      <c r="BE5" s="184"/>
      <c r="BF5" s="184"/>
      <c r="BG5" s="185" t="s">
        <v>3</v>
      </c>
      <c r="BH5" s="193"/>
      <c r="BI5" s="105"/>
    </row>
    <row r="6" spans="1:65" ht="12.95" customHeight="1" x14ac:dyDescent="0.4">
      <c r="A6" s="40"/>
      <c r="B6" s="182" t="s">
        <v>7</v>
      </c>
      <c r="C6" s="182"/>
      <c r="D6" s="182"/>
      <c r="E6" s="182"/>
      <c r="F6" s="182"/>
      <c r="G6" s="182"/>
      <c r="H6" s="182"/>
      <c r="I6" s="182"/>
      <c r="J6" s="182"/>
      <c r="K6" s="182"/>
      <c r="L6" s="182"/>
      <c r="M6" s="182"/>
      <c r="N6" s="182"/>
      <c r="O6" s="182"/>
      <c r="P6" s="182"/>
      <c r="Q6" s="182"/>
      <c r="R6" s="182"/>
      <c r="S6" s="182"/>
      <c r="T6" s="182"/>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2"/>
      <c r="BI6" s="105"/>
    </row>
    <row r="7" spans="1:65" ht="12.95" customHeight="1" x14ac:dyDescent="0.4">
      <c r="A7" s="40"/>
      <c r="B7" s="117" t="s">
        <v>8</v>
      </c>
      <c r="C7" s="117"/>
      <c r="D7" s="117"/>
      <c r="E7" s="117"/>
      <c r="F7" s="117"/>
      <c r="G7" s="117"/>
      <c r="H7" s="117"/>
      <c r="I7" s="117"/>
      <c r="J7" s="117"/>
      <c r="K7" s="117"/>
      <c r="L7" s="117"/>
      <c r="M7" s="117"/>
      <c r="N7" s="117"/>
      <c r="O7" s="117"/>
      <c r="P7" s="117"/>
      <c r="Q7" s="117"/>
      <c r="R7" s="117"/>
      <c r="S7" s="117"/>
      <c r="T7" s="117"/>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2"/>
      <c r="BI7" s="105"/>
    </row>
    <row r="8" spans="1:65" ht="17.100000000000001" customHeight="1" x14ac:dyDescent="0.4">
      <c r="A8" s="40"/>
      <c r="B8" s="41"/>
      <c r="C8" s="41"/>
      <c r="D8" s="41"/>
      <c r="E8" s="41"/>
      <c r="F8" s="41"/>
      <c r="G8" s="41"/>
      <c r="H8" s="41"/>
      <c r="I8" s="41"/>
      <c r="J8" s="41"/>
      <c r="K8" s="41"/>
      <c r="L8" s="41"/>
      <c r="M8" s="41"/>
      <c r="N8" s="41"/>
      <c r="O8" s="41"/>
      <c r="P8" s="41"/>
      <c r="Q8" s="41"/>
      <c r="R8" s="41"/>
      <c r="S8" s="41"/>
      <c r="T8" s="41"/>
      <c r="U8" s="41"/>
      <c r="V8" s="41"/>
      <c r="W8" s="41"/>
      <c r="X8" s="41"/>
      <c r="Y8" s="41"/>
      <c r="Z8" s="41"/>
      <c r="AA8" s="41"/>
      <c r="AB8" s="111" t="s">
        <v>9</v>
      </c>
      <c r="AC8" s="111"/>
      <c r="AD8" s="111"/>
      <c r="AE8" s="111"/>
      <c r="AF8" s="111"/>
      <c r="AG8" s="111"/>
      <c r="AH8" s="98"/>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42"/>
      <c r="BI8" s="105"/>
      <c r="BJ8" s="24" t="s">
        <v>21</v>
      </c>
      <c r="BK8" s="24" t="s">
        <v>30</v>
      </c>
      <c r="BL8" s="24" t="s">
        <v>21</v>
      </c>
      <c r="BM8" s="24" t="s">
        <v>30</v>
      </c>
    </row>
    <row r="9" spans="1:65" ht="17.100000000000001" customHeight="1" x14ac:dyDescent="0.4">
      <c r="A9" s="40"/>
      <c r="B9" s="41"/>
      <c r="C9" s="41"/>
      <c r="D9" s="41"/>
      <c r="E9" s="41"/>
      <c r="F9" s="41"/>
      <c r="G9" s="41"/>
      <c r="H9" s="41"/>
      <c r="I9" s="41"/>
      <c r="J9" s="41"/>
      <c r="K9" s="41"/>
      <c r="L9" s="41"/>
      <c r="M9" s="41"/>
      <c r="N9" s="41"/>
      <c r="O9" s="41"/>
      <c r="P9" s="41"/>
      <c r="Q9" s="41"/>
      <c r="R9" s="41"/>
      <c r="S9" s="41"/>
      <c r="T9" s="41"/>
      <c r="U9" s="41"/>
      <c r="V9" s="41"/>
      <c r="W9" s="41"/>
      <c r="X9" s="41"/>
      <c r="Y9" s="41"/>
      <c r="Z9" s="41"/>
      <c r="AA9" s="41"/>
      <c r="AB9" s="111" t="s">
        <v>10</v>
      </c>
      <c r="AC9" s="111"/>
      <c r="AD9" s="111"/>
      <c r="AE9" s="111"/>
      <c r="AF9" s="111"/>
      <c r="AG9" s="111"/>
      <c r="AH9" s="98"/>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42"/>
      <c r="BI9" s="105"/>
      <c r="BJ9" t="str">
        <f>I14</f>
        <v>プール（コース利用）</v>
      </c>
      <c r="BK9" t="str">
        <f>AN17</f>
        <v>一般</v>
      </c>
      <c r="BL9" t="str">
        <f>I14</f>
        <v>プール（コース利用）</v>
      </c>
      <c r="BM9" t="str">
        <f>AN18</f>
        <v>一般</v>
      </c>
    </row>
    <row r="10" spans="1:65" ht="11.25" customHeight="1" x14ac:dyDescent="0.4">
      <c r="A10" s="40"/>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183" t="s">
        <v>11</v>
      </c>
      <c r="AC10" s="183"/>
      <c r="AD10" s="183"/>
      <c r="AE10" s="183"/>
      <c r="AF10" s="183"/>
      <c r="AG10" s="183"/>
      <c r="AH10" s="112" t="s">
        <v>12</v>
      </c>
      <c r="AI10" s="112"/>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42"/>
      <c r="BI10" s="105"/>
    </row>
    <row r="11" spans="1:65" ht="17.100000000000001" customHeight="1" x14ac:dyDescent="0.4">
      <c r="A11" s="40"/>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111"/>
      <c r="AC11" s="111"/>
      <c r="AD11" s="111"/>
      <c r="AE11" s="111"/>
      <c r="AF11" s="111"/>
      <c r="AG11" s="111"/>
      <c r="AH11" s="98"/>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42"/>
      <c r="BI11" s="105"/>
    </row>
    <row r="12" spans="1:65" ht="17.100000000000001" customHeight="1" x14ac:dyDescent="0.4">
      <c r="A12" s="40"/>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111" t="s">
        <v>13</v>
      </c>
      <c r="AC12" s="111"/>
      <c r="AD12" s="111"/>
      <c r="AE12" s="111"/>
      <c r="AF12" s="111"/>
      <c r="AG12" s="111"/>
      <c r="AH12" s="98"/>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42"/>
      <c r="BI12" s="105"/>
      <c r="BJ12" s="25" t="s">
        <v>21</v>
      </c>
      <c r="BK12" s="25" t="s">
        <v>30</v>
      </c>
      <c r="BL12" s="25" t="s">
        <v>18</v>
      </c>
    </row>
    <row r="13" spans="1:65" ht="12.95" customHeight="1" x14ac:dyDescent="0.4">
      <c r="A13" s="116" t="s">
        <v>14</v>
      </c>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8"/>
      <c r="BI13" s="105"/>
      <c r="BJ13" s="26" t="s">
        <v>54</v>
      </c>
      <c r="BK13" s="26" t="s">
        <v>44</v>
      </c>
      <c r="BL13" s="37">
        <v>6230</v>
      </c>
    </row>
    <row r="14" spans="1:65" ht="17.100000000000001" customHeight="1" x14ac:dyDescent="0.4">
      <c r="A14" s="119" t="s">
        <v>21</v>
      </c>
      <c r="B14" s="120"/>
      <c r="C14" s="120"/>
      <c r="D14" s="120"/>
      <c r="E14" s="120"/>
      <c r="F14" s="120"/>
      <c r="G14" s="120"/>
      <c r="H14" s="121"/>
      <c r="I14" s="113" t="s">
        <v>53</v>
      </c>
      <c r="J14" s="114"/>
      <c r="K14" s="114"/>
      <c r="L14" s="114"/>
      <c r="M14" s="114"/>
      <c r="N14" s="114"/>
      <c r="O14" s="114"/>
      <c r="P14" s="114"/>
      <c r="Q14" s="114"/>
      <c r="R14" s="114"/>
      <c r="S14" s="114"/>
      <c r="T14" s="114"/>
      <c r="U14" s="114"/>
      <c r="V14" s="114"/>
      <c r="W14" s="114"/>
      <c r="X14" s="114"/>
      <c r="Y14" s="203" t="s">
        <v>22</v>
      </c>
      <c r="Z14" s="120"/>
      <c r="AA14" s="120"/>
      <c r="AB14" s="120"/>
      <c r="AC14" s="120"/>
      <c r="AD14" s="120"/>
      <c r="AE14" s="120"/>
      <c r="AF14" s="121"/>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5"/>
      <c r="BI14" s="105"/>
      <c r="BJ14" s="26" t="s">
        <v>54</v>
      </c>
      <c r="BK14" s="26" t="s">
        <v>45</v>
      </c>
      <c r="BL14" s="37">
        <v>3120</v>
      </c>
    </row>
    <row r="15" spans="1:65" ht="17.100000000000001" customHeight="1" x14ac:dyDescent="0.4">
      <c r="A15" s="119" t="s">
        <v>55</v>
      </c>
      <c r="B15" s="120"/>
      <c r="C15" s="120"/>
      <c r="D15" s="120"/>
      <c r="E15" s="120"/>
      <c r="F15" s="120"/>
      <c r="G15" s="120"/>
      <c r="H15" s="121"/>
      <c r="I15" s="113" t="s">
        <v>6</v>
      </c>
      <c r="J15" s="114"/>
      <c r="K15" s="114"/>
      <c r="L15" s="114"/>
      <c r="M15" s="115"/>
      <c r="N15" s="115"/>
      <c r="O15" s="115"/>
      <c r="P15" s="114" t="s">
        <v>70</v>
      </c>
      <c r="Q15" s="114"/>
      <c r="R15" s="114"/>
      <c r="S15" s="115"/>
      <c r="T15" s="115"/>
      <c r="U15" s="115"/>
      <c r="V15" s="114" t="s">
        <v>56</v>
      </c>
      <c r="W15" s="114"/>
      <c r="X15" s="114"/>
      <c r="Y15" s="115"/>
      <c r="Z15" s="115"/>
      <c r="AA15" s="115"/>
      <c r="AB15" s="114" t="s">
        <v>57</v>
      </c>
      <c r="AC15" s="114"/>
      <c r="AD15" s="114"/>
      <c r="AE15" s="115"/>
      <c r="AF15" s="115"/>
      <c r="AG15" s="115"/>
      <c r="AH15" s="114" t="s">
        <v>90</v>
      </c>
      <c r="AI15" s="114"/>
      <c r="AJ15" s="114"/>
      <c r="AK15" s="114"/>
      <c r="AL15" s="114"/>
      <c r="AM15" s="43"/>
      <c r="AN15" s="43"/>
      <c r="AO15" s="43"/>
      <c r="AP15" s="43"/>
      <c r="AQ15" s="43"/>
      <c r="AR15" s="43"/>
      <c r="AS15" s="43"/>
      <c r="AT15" s="43"/>
      <c r="AU15" s="43"/>
      <c r="AV15" s="43"/>
      <c r="AW15" s="43"/>
      <c r="AX15" s="43"/>
      <c r="AY15" s="43"/>
      <c r="AZ15" s="43"/>
      <c r="BA15" s="43"/>
      <c r="BB15" s="43"/>
      <c r="BC15" s="43"/>
      <c r="BD15" s="43"/>
      <c r="BE15" s="43"/>
      <c r="BF15" s="43"/>
      <c r="BG15" s="43"/>
      <c r="BH15" s="44"/>
      <c r="BI15" s="105"/>
      <c r="BJ15" s="26" t="s">
        <v>54</v>
      </c>
      <c r="BK15" s="26" t="s">
        <v>43</v>
      </c>
      <c r="BL15" s="37">
        <v>1770</v>
      </c>
    </row>
    <row r="16" spans="1:65" ht="17.100000000000001" customHeight="1" x14ac:dyDescent="0.4">
      <c r="A16" s="218" t="s">
        <v>69</v>
      </c>
      <c r="B16" s="219"/>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20"/>
      <c r="AC16" s="221" t="s">
        <v>66</v>
      </c>
      <c r="AD16" s="222"/>
      <c r="AE16" s="222"/>
      <c r="AF16" s="222"/>
      <c r="AG16" s="222"/>
      <c r="AH16" s="222"/>
      <c r="AI16" s="222"/>
      <c r="AJ16" s="222"/>
      <c r="AK16" s="222"/>
      <c r="AL16" s="223"/>
      <c r="AM16" s="224" t="s">
        <v>58</v>
      </c>
      <c r="AN16" s="225"/>
      <c r="AO16" s="225"/>
      <c r="AP16" s="225"/>
      <c r="AQ16" s="225"/>
      <c r="AR16" s="225"/>
      <c r="AS16" s="225"/>
      <c r="AT16" s="225"/>
      <c r="AU16" s="225"/>
      <c r="AV16" s="225"/>
      <c r="AW16" s="225"/>
      <c r="AX16" s="226"/>
      <c r="AY16" s="224" t="s">
        <v>59</v>
      </c>
      <c r="AZ16" s="225"/>
      <c r="BA16" s="225"/>
      <c r="BB16" s="225"/>
      <c r="BC16" s="225"/>
      <c r="BD16" s="225"/>
      <c r="BE16" s="225"/>
      <c r="BF16" s="225"/>
      <c r="BG16" s="225"/>
      <c r="BH16" s="227"/>
      <c r="BI16" s="105"/>
    </row>
    <row r="17" spans="1:61" ht="17.100000000000001" customHeight="1" x14ac:dyDescent="0.4">
      <c r="A17" s="45"/>
      <c r="B17" s="123"/>
      <c r="C17" s="123"/>
      <c r="D17" s="207" t="s">
        <v>61</v>
      </c>
      <c r="E17" s="207"/>
      <c r="F17" s="208"/>
      <c r="G17" s="208"/>
      <c r="H17" s="209" t="s">
        <v>62</v>
      </c>
      <c r="I17" s="209"/>
      <c r="J17" s="213" t="s">
        <v>63</v>
      </c>
      <c r="K17" s="213"/>
      <c r="L17" s="123"/>
      <c r="M17" s="123"/>
      <c r="N17" s="207" t="s">
        <v>61</v>
      </c>
      <c r="O17" s="207"/>
      <c r="P17" s="208"/>
      <c r="Q17" s="208"/>
      <c r="R17" s="209" t="s">
        <v>62</v>
      </c>
      <c r="S17" s="209"/>
      <c r="T17" s="213" t="s">
        <v>64</v>
      </c>
      <c r="U17" s="213"/>
      <c r="V17" s="214">
        <f>L17-B17</f>
        <v>0</v>
      </c>
      <c r="W17" s="214"/>
      <c r="X17" s="213" t="s">
        <v>65</v>
      </c>
      <c r="Y17" s="213"/>
      <c r="Z17" s="213"/>
      <c r="AA17" s="213"/>
      <c r="AB17" s="86"/>
      <c r="AC17" s="87"/>
      <c r="AD17" s="216"/>
      <c r="AE17" s="216"/>
      <c r="AF17" s="216"/>
      <c r="AG17" s="213" t="s">
        <v>67</v>
      </c>
      <c r="AH17" s="213"/>
      <c r="AI17" s="213"/>
      <c r="AJ17" s="213"/>
      <c r="AK17" s="213"/>
      <c r="AL17" s="46"/>
      <c r="AM17" s="47"/>
      <c r="AN17" s="213" t="s">
        <v>44</v>
      </c>
      <c r="AO17" s="213"/>
      <c r="AP17" s="213"/>
      <c r="AQ17" s="213"/>
      <c r="AR17" s="213"/>
      <c r="AS17" s="213"/>
      <c r="AT17" s="213"/>
      <c r="AU17" s="213"/>
      <c r="AV17" s="213"/>
      <c r="AW17" s="213"/>
      <c r="AX17" s="86"/>
      <c r="AY17" s="87"/>
      <c r="AZ17" s="216"/>
      <c r="BA17" s="216"/>
      <c r="BB17" s="216"/>
      <c r="BC17" s="216"/>
      <c r="BD17" s="216"/>
      <c r="BE17" s="216"/>
      <c r="BF17" s="213" t="s">
        <v>68</v>
      </c>
      <c r="BG17" s="213"/>
      <c r="BH17" s="88"/>
      <c r="BI17" s="105"/>
    </row>
    <row r="18" spans="1:61" ht="17.100000000000001" customHeight="1" x14ac:dyDescent="0.4">
      <c r="A18" s="48"/>
      <c r="B18" s="136"/>
      <c r="C18" s="136"/>
      <c r="D18" s="210" t="s">
        <v>61</v>
      </c>
      <c r="E18" s="210"/>
      <c r="F18" s="211"/>
      <c r="G18" s="211"/>
      <c r="H18" s="212" t="s">
        <v>62</v>
      </c>
      <c r="I18" s="212"/>
      <c r="J18" s="206" t="s">
        <v>63</v>
      </c>
      <c r="K18" s="206"/>
      <c r="L18" s="136"/>
      <c r="M18" s="136"/>
      <c r="N18" s="210" t="s">
        <v>61</v>
      </c>
      <c r="O18" s="210"/>
      <c r="P18" s="211"/>
      <c r="Q18" s="211"/>
      <c r="R18" s="212" t="s">
        <v>62</v>
      </c>
      <c r="S18" s="212"/>
      <c r="T18" s="206" t="s">
        <v>64</v>
      </c>
      <c r="U18" s="206"/>
      <c r="V18" s="215">
        <f>L18-B18</f>
        <v>0</v>
      </c>
      <c r="W18" s="215"/>
      <c r="X18" s="206" t="s">
        <v>65</v>
      </c>
      <c r="Y18" s="206"/>
      <c r="Z18" s="206"/>
      <c r="AA18" s="206"/>
      <c r="AB18" s="89"/>
      <c r="AC18" s="90"/>
      <c r="AD18" s="217"/>
      <c r="AE18" s="217"/>
      <c r="AF18" s="217"/>
      <c r="AG18" s="206" t="s">
        <v>67</v>
      </c>
      <c r="AH18" s="206"/>
      <c r="AI18" s="206"/>
      <c r="AJ18" s="206"/>
      <c r="AK18" s="206"/>
      <c r="AL18" s="49"/>
      <c r="AM18" s="50"/>
      <c r="AN18" s="206" t="s">
        <v>44</v>
      </c>
      <c r="AO18" s="206"/>
      <c r="AP18" s="206"/>
      <c r="AQ18" s="206"/>
      <c r="AR18" s="206"/>
      <c r="AS18" s="206"/>
      <c r="AT18" s="206"/>
      <c r="AU18" s="206"/>
      <c r="AV18" s="206"/>
      <c r="AW18" s="206"/>
      <c r="AX18" s="89"/>
      <c r="AY18" s="90"/>
      <c r="AZ18" s="217"/>
      <c r="BA18" s="217"/>
      <c r="BB18" s="217"/>
      <c r="BC18" s="217"/>
      <c r="BD18" s="217"/>
      <c r="BE18" s="217"/>
      <c r="BF18" s="206" t="s">
        <v>68</v>
      </c>
      <c r="BG18" s="206"/>
      <c r="BH18" s="91"/>
      <c r="BI18" s="105"/>
    </row>
    <row r="19" spans="1:61" ht="17.100000000000001" customHeight="1" x14ac:dyDescent="0.4">
      <c r="A19" s="148" t="s">
        <v>24</v>
      </c>
      <c r="B19" s="149"/>
      <c r="C19" s="149"/>
      <c r="D19" s="149"/>
      <c r="E19" s="149"/>
      <c r="F19" s="149"/>
      <c r="G19" s="149"/>
      <c r="H19" s="150"/>
      <c r="I19" s="157" t="s">
        <v>11</v>
      </c>
      <c r="J19" s="158"/>
      <c r="K19" s="158"/>
      <c r="L19" s="158"/>
      <c r="M19" s="158"/>
      <c r="N19" s="159"/>
      <c r="O19" s="166" t="s">
        <v>12</v>
      </c>
      <c r="P19" s="167"/>
      <c r="Q19" s="137"/>
      <c r="R19" s="137"/>
      <c r="S19" s="137"/>
      <c r="T19" s="137"/>
      <c r="U19" s="137"/>
      <c r="V19" s="137"/>
      <c r="W19" s="137"/>
      <c r="X19" s="138"/>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9"/>
      <c r="BI19" s="105"/>
    </row>
    <row r="20" spans="1:61" ht="17.100000000000001" customHeight="1" x14ac:dyDescent="0.4">
      <c r="A20" s="151"/>
      <c r="B20" s="152"/>
      <c r="C20" s="152"/>
      <c r="D20" s="152"/>
      <c r="E20" s="152"/>
      <c r="F20" s="152"/>
      <c r="G20" s="152"/>
      <c r="H20" s="153"/>
      <c r="I20" s="160" t="s">
        <v>28</v>
      </c>
      <c r="J20" s="161"/>
      <c r="K20" s="161"/>
      <c r="L20" s="161"/>
      <c r="M20" s="161"/>
      <c r="N20" s="162"/>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1"/>
      <c r="BI20" s="105"/>
    </row>
    <row r="21" spans="1:61" ht="17.100000000000001" customHeight="1" x14ac:dyDescent="0.4">
      <c r="A21" s="154"/>
      <c r="B21" s="155"/>
      <c r="C21" s="155"/>
      <c r="D21" s="155"/>
      <c r="E21" s="155"/>
      <c r="F21" s="155"/>
      <c r="G21" s="155"/>
      <c r="H21" s="156"/>
      <c r="I21" s="163" t="s">
        <v>29</v>
      </c>
      <c r="J21" s="164"/>
      <c r="K21" s="164"/>
      <c r="L21" s="164"/>
      <c r="M21" s="164"/>
      <c r="N21" s="165"/>
      <c r="O21" s="164" t="s">
        <v>16</v>
      </c>
      <c r="P21" s="164"/>
      <c r="Q21" s="164"/>
      <c r="R21" s="164"/>
      <c r="S21" s="164"/>
      <c r="T21" s="176"/>
      <c r="U21" s="176"/>
      <c r="V21" s="176"/>
      <c r="W21" s="176"/>
      <c r="X21" s="176"/>
      <c r="Y21" s="176"/>
      <c r="Z21" s="176"/>
      <c r="AA21" s="176"/>
      <c r="AB21" s="176"/>
      <c r="AC21" s="176"/>
      <c r="AD21" s="176"/>
      <c r="AE21" s="176"/>
      <c r="AF21" s="176"/>
      <c r="AG21" s="176"/>
      <c r="AH21" s="176"/>
      <c r="AI21" s="176"/>
      <c r="AJ21" s="176"/>
      <c r="AK21" s="177"/>
      <c r="AL21" s="164" t="s">
        <v>17</v>
      </c>
      <c r="AM21" s="164"/>
      <c r="AN21" s="164"/>
      <c r="AO21" s="164"/>
      <c r="AP21" s="164"/>
      <c r="AQ21" s="142"/>
      <c r="AR21" s="142"/>
      <c r="AS21" s="142"/>
      <c r="AT21" s="142"/>
      <c r="AU21" s="142"/>
      <c r="AV21" s="142"/>
      <c r="AW21" s="142"/>
      <c r="AX21" s="142"/>
      <c r="AY21" s="142"/>
      <c r="AZ21" s="142"/>
      <c r="BA21" s="142"/>
      <c r="BB21" s="142"/>
      <c r="BC21" s="142"/>
      <c r="BD21" s="142"/>
      <c r="BE21" s="142"/>
      <c r="BF21" s="142"/>
      <c r="BG21" s="142"/>
      <c r="BH21" s="143"/>
      <c r="BI21" s="105"/>
    </row>
    <row r="22" spans="1:61" ht="17.100000000000001" customHeight="1" x14ac:dyDescent="0.4">
      <c r="A22" s="169" t="s">
        <v>25</v>
      </c>
      <c r="B22" s="170"/>
      <c r="C22" s="170"/>
      <c r="D22" s="170"/>
      <c r="E22" s="170"/>
      <c r="F22" s="170"/>
      <c r="G22" s="170"/>
      <c r="H22" s="171"/>
      <c r="I22" s="175" t="s">
        <v>18</v>
      </c>
      <c r="J22" s="170"/>
      <c r="K22" s="179">
        <f>IFERROR(DGET($BJ$12:$BL$15,BL12,BJ8:BK9),"")</f>
        <v>6230</v>
      </c>
      <c r="L22" s="179"/>
      <c r="M22" s="179"/>
      <c r="N22" s="179"/>
      <c r="O22" s="179"/>
      <c r="P22" s="179"/>
      <c r="Q22" s="181" t="s">
        <v>19</v>
      </c>
      <c r="R22" s="181"/>
      <c r="S22" s="181" t="s">
        <v>20</v>
      </c>
      <c r="T22" s="181"/>
      <c r="U22" s="230">
        <f>V17</f>
        <v>0</v>
      </c>
      <c r="V22" s="230"/>
      <c r="W22" s="230"/>
      <c r="X22" s="181" t="s">
        <v>60</v>
      </c>
      <c r="Y22" s="181"/>
      <c r="Z22" s="181"/>
      <c r="AA22" s="181" t="s">
        <v>20</v>
      </c>
      <c r="AB22" s="181"/>
      <c r="AC22" s="230">
        <f>AD17</f>
        <v>0</v>
      </c>
      <c r="AD22" s="230"/>
      <c r="AE22" s="231" t="s">
        <v>67</v>
      </c>
      <c r="AF22" s="231"/>
      <c r="AG22" s="231"/>
      <c r="AH22" s="231"/>
      <c r="AI22" s="231" t="s">
        <v>72</v>
      </c>
      <c r="AJ22" s="231"/>
      <c r="AK22" s="229">
        <f>IFERROR(K22*U22*AC22,"")</f>
        <v>0</v>
      </c>
      <c r="AL22" s="229"/>
      <c r="AM22" s="229"/>
      <c r="AN22" s="229"/>
      <c r="AO22" s="229"/>
      <c r="AP22" s="229"/>
      <c r="AQ22" s="181" t="s">
        <v>71</v>
      </c>
      <c r="AR22" s="181"/>
      <c r="AS22" s="92"/>
      <c r="AT22" s="93" t="s">
        <v>73</v>
      </c>
      <c r="AU22" s="94"/>
      <c r="AV22" s="94"/>
      <c r="AW22" s="94"/>
      <c r="AX22" s="94"/>
      <c r="AY22" s="94"/>
      <c r="AZ22" s="94"/>
      <c r="BA22" s="94"/>
      <c r="BB22" s="94"/>
      <c r="BC22" s="94"/>
      <c r="BD22" s="94"/>
      <c r="BE22" s="94"/>
      <c r="BF22" s="94"/>
      <c r="BG22" s="94"/>
      <c r="BH22" s="95"/>
      <c r="BI22" s="105"/>
    </row>
    <row r="23" spans="1:61" ht="17.100000000000001" customHeight="1" thickBot="1" x14ac:dyDescent="0.45">
      <c r="A23" s="172"/>
      <c r="B23" s="173"/>
      <c r="C23" s="173"/>
      <c r="D23" s="173"/>
      <c r="E23" s="173"/>
      <c r="F23" s="173"/>
      <c r="G23" s="173"/>
      <c r="H23" s="174"/>
      <c r="I23" s="178">
        <f>IF(K23=0,,"＠")</f>
        <v>0</v>
      </c>
      <c r="J23" s="178"/>
      <c r="K23" s="180">
        <f>IF(U23=0,,"6,230")</f>
        <v>0</v>
      </c>
      <c r="L23" s="180"/>
      <c r="M23" s="180"/>
      <c r="N23" s="180"/>
      <c r="O23" s="180"/>
      <c r="P23" s="180"/>
      <c r="Q23" s="178">
        <f>IF(K23=0,,"円")</f>
        <v>0</v>
      </c>
      <c r="R23" s="178"/>
      <c r="S23" s="178">
        <f>IF(K23=0,,"×")</f>
        <v>0</v>
      </c>
      <c r="T23" s="178"/>
      <c r="U23" s="232">
        <f>V18</f>
        <v>0</v>
      </c>
      <c r="V23" s="232"/>
      <c r="W23" s="232"/>
      <c r="X23" s="178">
        <f>IF(K23=0,,"時間")</f>
        <v>0</v>
      </c>
      <c r="Y23" s="178"/>
      <c r="Z23" s="178"/>
      <c r="AA23" s="178">
        <f>IF(K23=0,,"×")</f>
        <v>0</v>
      </c>
      <c r="AB23" s="178"/>
      <c r="AC23" s="232">
        <f>AD18</f>
        <v>0</v>
      </c>
      <c r="AD23" s="232"/>
      <c r="AE23" s="178">
        <f>IF(K23=0,,"コース")</f>
        <v>0</v>
      </c>
      <c r="AF23" s="178"/>
      <c r="AG23" s="178"/>
      <c r="AH23" s="178"/>
      <c r="AI23" s="180">
        <f>IF(K23=0,,"＝")</f>
        <v>0</v>
      </c>
      <c r="AJ23" s="180"/>
      <c r="AK23" s="228">
        <f>IFERROR(K23*U23*AC23,"")</f>
        <v>0</v>
      </c>
      <c r="AL23" s="228"/>
      <c r="AM23" s="228"/>
      <c r="AN23" s="228"/>
      <c r="AO23" s="228"/>
      <c r="AP23" s="228"/>
      <c r="AQ23" s="178">
        <f>IF(K23=0,,"円")</f>
        <v>0</v>
      </c>
      <c r="AR23" s="178"/>
      <c r="AS23" s="96"/>
      <c r="AT23" s="97"/>
      <c r="AU23" s="96"/>
      <c r="AV23" s="168">
        <f>IFERROR(SUM(AK22:AP23),"")</f>
        <v>0</v>
      </c>
      <c r="AW23" s="168"/>
      <c r="AX23" s="168"/>
      <c r="AY23" s="168"/>
      <c r="AZ23" s="168"/>
      <c r="BA23" s="168"/>
      <c r="BB23" s="168"/>
      <c r="BC23" s="168"/>
      <c r="BD23" s="168"/>
      <c r="BE23" s="168"/>
      <c r="BF23" s="168"/>
      <c r="BG23" s="144" t="s">
        <v>19</v>
      </c>
      <c r="BH23" s="145"/>
      <c r="BI23" s="105"/>
    </row>
    <row r="24" spans="1:61" ht="8.4499999999999993" customHeight="1" thickBot="1" x14ac:dyDescent="0.4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05"/>
    </row>
    <row r="25" spans="1:61" ht="24" customHeight="1" x14ac:dyDescent="0.4">
      <c r="A25" s="8"/>
      <c r="B25" s="9"/>
      <c r="C25" s="9"/>
      <c r="D25" s="9"/>
      <c r="E25" s="9"/>
      <c r="F25" s="9"/>
      <c r="G25" s="9"/>
      <c r="H25" s="9"/>
      <c r="I25" s="9"/>
      <c r="J25" s="9"/>
      <c r="K25" s="9"/>
      <c r="L25" s="9"/>
      <c r="M25" s="9"/>
      <c r="N25" s="9"/>
      <c r="O25" s="9"/>
      <c r="P25" s="9"/>
      <c r="Q25" s="9"/>
      <c r="R25" s="9"/>
      <c r="S25" s="9"/>
      <c r="T25" s="9"/>
      <c r="U25" s="20"/>
      <c r="V25" s="20"/>
      <c r="W25" s="20"/>
      <c r="X25" s="125" t="s">
        <v>40</v>
      </c>
      <c r="Y25" s="125"/>
      <c r="Z25" s="125"/>
      <c r="AA25" s="125"/>
      <c r="AB25" s="125"/>
      <c r="AC25" s="125"/>
      <c r="AD25" s="125"/>
      <c r="AE25" s="125"/>
      <c r="AF25" s="125"/>
      <c r="AG25" s="125"/>
      <c r="AH25" s="125"/>
      <c r="AI25" s="125"/>
      <c r="AJ25" s="125"/>
      <c r="AK25" s="125"/>
      <c r="AL25" s="126" t="s">
        <v>41</v>
      </c>
      <c r="AM25" s="126"/>
      <c r="AN25" s="126"/>
      <c r="AO25" s="9"/>
      <c r="AP25" s="9"/>
      <c r="AQ25" s="146" t="s">
        <v>32</v>
      </c>
      <c r="AR25" s="146"/>
      <c r="AS25" s="146"/>
      <c r="AT25" s="146"/>
      <c r="AU25" s="146"/>
      <c r="AV25" s="146"/>
      <c r="AW25" s="146"/>
      <c r="AX25" s="146"/>
      <c r="AY25" s="146"/>
      <c r="AZ25" s="146"/>
      <c r="BA25" s="146"/>
      <c r="BB25" s="146"/>
      <c r="BC25" s="146"/>
      <c r="BD25" s="146"/>
      <c r="BE25" s="146"/>
      <c r="BF25" s="146"/>
      <c r="BG25" s="9"/>
      <c r="BH25" s="10"/>
      <c r="BI25" s="105"/>
    </row>
    <row r="26" spans="1:61" ht="6.75" customHeight="1" x14ac:dyDescent="0.4">
      <c r="A26" s="131">
        <f>$AI$8</f>
        <v>0</v>
      </c>
      <c r="B26" s="132"/>
      <c r="C26" s="132"/>
      <c r="D26" s="132"/>
      <c r="E26" s="132"/>
      <c r="F26" s="132"/>
      <c r="G26" s="132"/>
      <c r="H26" s="132"/>
      <c r="I26" s="132"/>
      <c r="J26" s="132"/>
      <c r="K26" s="132"/>
      <c r="L26" s="132"/>
      <c r="M26" s="132"/>
      <c r="N26" s="132"/>
      <c r="O26" s="132"/>
      <c r="P26" s="132"/>
      <c r="Q26" s="132"/>
      <c r="R26" s="132"/>
      <c r="S26" s="132"/>
      <c r="T26" s="132"/>
      <c r="U26" s="107" t="s">
        <v>36</v>
      </c>
      <c r="V26" s="107"/>
      <c r="W26" s="107"/>
      <c r="X26" s="1"/>
      <c r="Y26" s="1"/>
      <c r="Z26" s="1"/>
      <c r="AA26" s="1"/>
      <c r="AB26" s="1"/>
      <c r="AC26" s="1"/>
      <c r="AD26" s="1"/>
      <c r="AE26" s="1"/>
      <c r="AF26" s="1"/>
      <c r="AG26" s="1"/>
      <c r="AH26" s="1"/>
      <c r="AI26" s="1"/>
      <c r="AJ26" s="1"/>
      <c r="AK26" s="1"/>
      <c r="AL26" s="1"/>
      <c r="AM26" s="1"/>
      <c r="AN26" s="1"/>
      <c r="AO26" s="1"/>
      <c r="AP26" s="1"/>
      <c r="AQ26" s="147"/>
      <c r="AR26" s="147"/>
      <c r="AS26" s="147"/>
      <c r="AT26" s="147"/>
      <c r="AU26" s="147"/>
      <c r="AV26" s="147"/>
      <c r="AW26" s="147"/>
      <c r="AX26" s="147"/>
      <c r="AY26" s="147"/>
      <c r="AZ26" s="147"/>
      <c r="BA26" s="147"/>
      <c r="BB26" s="147"/>
      <c r="BC26" s="147"/>
      <c r="BD26" s="147"/>
      <c r="BE26" s="147"/>
      <c r="BF26" s="147"/>
      <c r="BG26" s="1"/>
      <c r="BH26" s="11"/>
      <c r="BI26" s="105"/>
    </row>
    <row r="27" spans="1:61" x14ac:dyDescent="0.4">
      <c r="A27" s="131"/>
      <c r="B27" s="132"/>
      <c r="C27" s="132"/>
      <c r="D27" s="132"/>
      <c r="E27" s="132"/>
      <c r="F27" s="132"/>
      <c r="G27" s="132"/>
      <c r="H27" s="132"/>
      <c r="I27" s="132"/>
      <c r="J27" s="132"/>
      <c r="K27" s="132"/>
      <c r="L27" s="132"/>
      <c r="M27" s="132"/>
      <c r="N27" s="132"/>
      <c r="O27" s="132"/>
      <c r="P27" s="132"/>
      <c r="Q27" s="132"/>
      <c r="R27" s="132"/>
      <c r="S27" s="132"/>
      <c r="T27" s="132"/>
      <c r="U27" s="107"/>
      <c r="V27" s="107"/>
      <c r="W27" s="107"/>
      <c r="AQ27" s="1"/>
      <c r="AR27" s="1"/>
      <c r="AS27" s="1"/>
      <c r="AT27" s="1"/>
      <c r="AU27" s="1"/>
      <c r="AV27" s="1"/>
      <c r="AW27" s="1"/>
      <c r="AX27" s="1"/>
      <c r="AY27" s="1"/>
      <c r="AZ27" s="1"/>
      <c r="BA27" s="1"/>
      <c r="BB27" s="1"/>
      <c r="BC27" s="1"/>
      <c r="BD27" s="1"/>
      <c r="BE27" s="1"/>
      <c r="BF27" s="1"/>
      <c r="BG27" s="1"/>
      <c r="BH27" s="11"/>
      <c r="BI27" s="105"/>
    </row>
    <row r="28" spans="1:61" ht="12.95" customHeight="1" x14ac:dyDescent="0.4">
      <c r="A28" s="27"/>
      <c r="B28" s="28"/>
      <c r="C28" s="28"/>
      <c r="D28" s="28"/>
      <c r="E28" s="28"/>
      <c r="F28" s="28"/>
      <c r="G28" s="28"/>
      <c r="H28" s="28"/>
      <c r="I28" s="28"/>
      <c r="J28" s="28"/>
      <c r="K28" s="28"/>
      <c r="L28" s="28"/>
      <c r="M28" s="28"/>
      <c r="N28" s="28"/>
      <c r="O28" s="28"/>
      <c r="P28" s="28"/>
      <c r="Q28" s="28"/>
      <c r="R28" s="28"/>
      <c r="S28" s="28"/>
      <c r="T28" s="28"/>
      <c r="U28" s="29"/>
      <c r="V28" s="107" t="s">
        <v>33</v>
      </c>
      <c r="W28" s="107"/>
      <c r="X28" s="134">
        <f>AV23</f>
        <v>0</v>
      </c>
      <c r="Y28" s="134"/>
      <c r="Z28" s="134"/>
      <c r="AA28" s="134"/>
      <c r="AB28" s="134"/>
      <c r="AC28" s="134"/>
      <c r="AD28" s="134"/>
      <c r="AE28" s="134"/>
      <c r="AF28" s="134"/>
      <c r="AG28" s="134"/>
      <c r="AH28" s="134"/>
      <c r="AI28" s="134"/>
      <c r="AJ28" s="134"/>
      <c r="AK28" s="134"/>
      <c r="AL28" s="107" t="s">
        <v>19</v>
      </c>
      <c r="AM28" s="107"/>
      <c r="AN28" s="107" t="s">
        <v>34</v>
      </c>
      <c r="AO28" s="107"/>
      <c r="AQ28" s="109" t="s">
        <v>47</v>
      </c>
      <c r="AR28" s="109"/>
      <c r="AS28" s="109"/>
      <c r="AT28" s="109"/>
      <c r="AU28" s="196">
        <f>X28</f>
        <v>0</v>
      </c>
      <c r="AV28" s="196"/>
      <c r="AW28" s="196"/>
      <c r="AX28" s="196"/>
      <c r="AY28" s="196"/>
      <c r="AZ28" s="32" t="s">
        <v>49</v>
      </c>
      <c r="BA28" s="32"/>
      <c r="BB28" s="32"/>
      <c r="BC28" s="32"/>
      <c r="BD28" s="32"/>
      <c r="BE28" s="32"/>
      <c r="BF28" s="32"/>
      <c r="BG28" s="32"/>
      <c r="BH28" s="33"/>
      <c r="BI28" s="105"/>
    </row>
    <row r="29" spans="1:61" ht="12.95" customHeight="1" x14ac:dyDescent="0.2">
      <c r="A29" s="12"/>
      <c r="B29" s="1"/>
      <c r="C29" s="1"/>
      <c r="D29" s="1"/>
      <c r="E29" s="1"/>
      <c r="F29" s="1"/>
      <c r="G29" s="1"/>
      <c r="H29" s="1"/>
      <c r="I29" s="1"/>
      <c r="J29" s="1"/>
      <c r="K29" s="1"/>
      <c r="V29" s="110"/>
      <c r="W29" s="110"/>
      <c r="X29" s="135"/>
      <c r="Y29" s="135"/>
      <c r="Z29" s="135"/>
      <c r="AA29" s="135"/>
      <c r="AB29" s="135"/>
      <c r="AC29" s="135"/>
      <c r="AD29" s="135"/>
      <c r="AE29" s="135"/>
      <c r="AF29" s="135"/>
      <c r="AG29" s="135"/>
      <c r="AH29" s="135"/>
      <c r="AI29" s="135"/>
      <c r="AJ29" s="135"/>
      <c r="AK29" s="135"/>
      <c r="AL29" s="110"/>
      <c r="AM29" s="110"/>
      <c r="AN29" s="110"/>
      <c r="AO29" s="110"/>
      <c r="AP29" s="30"/>
      <c r="AQ29" s="197" t="s">
        <v>48</v>
      </c>
      <c r="AR29" s="197"/>
      <c r="AS29" s="197"/>
      <c r="AT29" s="197"/>
      <c r="AU29" s="198">
        <f>IFERROR(ROUNDDOWN((AU28*10/110),0),"")</f>
        <v>0</v>
      </c>
      <c r="AV29" s="198"/>
      <c r="AW29" s="198"/>
      <c r="AX29" s="198"/>
      <c r="AY29" s="198"/>
      <c r="AZ29" s="30" t="s">
        <v>50</v>
      </c>
      <c r="BA29" s="30"/>
      <c r="BB29" s="30"/>
      <c r="BC29" s="30"/>
      <c r="BD29" s="30"/>
      <c r="BE29" s="30"/>
      <c r="BF29" s="30"/>
      <c r="BG29" s="30"/>
      <c r="BH29" s="31"/>
      <c r="BI29" s="105"/>
    </row>
    <row r="30" spans="1:61" ht="17.25" customHeight="1" x14ac:dyDescent="0.4">
      <c r="A30" s="2"/>
      <c r="B30" s="6"/>
      <c r="C30" s="6"/>
      <c r="D30" s="6"/>
      <c r="E30" s="6"/>
      <c r="F30" s="6"/>
      <c r="G30" s="6"/>
      <c r="H30" s="6"/>
      <c r="I30" s="6"/>
      <c r="J30" s="6"/>
      <c r="K30" s="6"/>
      <c r="L30" s="108" t="s">
        <v>37</v>
      </c>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Z30" s="6"/>
      <c r="BA30" s="6"/>
      <c r="BB30" s="6"/>
      <c r="BC30" s="6"/>
      <c r="BD30" s="6"/>
      <c r="BE30" s="6"/>
      <c r="BF30" s="6"/>
      <c r="BG30" s="6"/>
      <c r="BH30" s="13"/>
      <c r="BI30" s="105"/>
    </row>
    <row r="31" spans="1:61" ht="12.95" customHeight="1" x14ac:dyDescent="0.4">
      <c r="A31" s="12"/>
      <c r="B31" s="1"/>
      <c r="AG31" s="106" t="s">
        <v>26</v>
      </c>
      <c r="AH31" s="106"/>
      <c r="AI31" s="106"/>
      <c r="AJ31" s="106"/>
      <c r="AK31" s="106"/>
      <c r="AL31" s="106"/>
      <c r="AM31" s="106"/>
      <c r="AN31" s="106"/>
      <c r="AO31" s="106"/>
      <c r="AP31" s="106"/>
      <c r="AQ31" s="106"/>
      <c r="AR31" s="106"/>
      <c r="AS31" s="106"/>
      <c r="AT31" s="106"/>
      <c r="AU31" s="106"/>
      <c r="AX31" s="7"/>
      <c r="AY31" s="7"/>
      <c r="AZ31" s="7"/>
      <c r="BA31" s="7"/>
      <c r="BB31" s="7"/>
      <c r="BC31" s="7"/>
      <c r="BD31" s="7"/>
      <c r="BE31" s="7"/>
      <c r="BF31" s="7"/>
      <c r="BG31" s="7"/>
      <c r="BH31" s="14"/>
      <c r="BI31" s="105"/>
    </row>
    <row r="32" spans="1:61" ht="12.95" customHeight="1" x14ac:dyDescent="0.4">
      <c r="A32" s="12"/>
      <c r="D32" s="1"/>
      <c r="AG32" s="128" t="s">
        <v>38</v>
      </c>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9"/>
      <c r="BI32" s="105"/>
    </row>
    <row r="33" spans="1:61" ht="15" customHeight="1" x14ac:dyDescent="0.4">
      <c r="A33" s="12"/>
      <c r="B33" s="4">
        <v>1</v>
      </c>
      <c r="C33" s="4" t="s">
        <v>39</v>
      </c>
      <c r="D33" s="124" t="s">
        <v>21</v>
      </c>
      <c r="E33" s="124"/>
      <c r="F33" s="124"/>
      <c r="G33" s="124"/>
      <c r="H33" s="124"/>
      <c r="I33" s="4"/>
      <c r="J33" s="104" t="str">
        <f>I14</f>
        <v>プール（コース利用）</v>
      </c>
      <c r="K33" s="104"/>
      <c r="L33" s="104"/>
      <c r="M33" s="104"/>
      <c r="N33" s="104"/>
      <c r="O33" s="104"/>
      <c r="P33" s="104"/>
      <c r="Q33" s="104"/>
      <c r="R33" s="104"/>
      <c r="S33" s="104"/>
      <c r="T33" s="104"/>
      <c r="U33" s="104"/>
      <c r="V33" s="4"/>
      <c r="AG33" s="133" t="s">
        <v>51</v>
      </c>
      <c r="AH33" s="133"/>
      <c r="AI33" s="133"/>
      <c r="AJ33" s="133"/>
      <c r="AK33" s="133"/>
      <c r="AL33" s="133"/>
      <c r="AM33" s="133"/>
      <c r="AN33" s="133"/>
      <c r="AO33" s="133"/>
      <c r="AP33" s="133"/>
      <c r="AQ33" s="133"/>
      <c r="AR33" s="133"/>
      <c r="AS33" s="133"/>
      <c r="AT33" s="133"/>
      <c r="AU33" s="133"/>
      <c r="AV33" s="133"/>
      <c r="AW33" s="133"/>
      <c r="AX33" s="133"/>
      <c r="AY33" s="133"/>
      <c r="AZ33" s="133"/>
      <c r="BA33" s="34"/>
      <c r="BB33" s="36" t="s">
        <v>52</v>
      </c>
      <c r="BC33" s="34"/>
      <c r="BD33" s="34"/>
      <c r="BE33" s="34"/>
      <c r="BF33" s="34"/>
      <c r="BG33" s="34"/>
      <c r="BH33" s="35"/>
      <c r="BI33" s="105"/>
    </row>
    <row r="34" spans="1:61" ht="15" customHeight="1" x14ac:dyDescent="0.4">
      <c r="A34" s="12"/>
      <c r="B34" s="4">
        <v>2</v>
      </c>
      <c r="C34" s="4" t="s">
        <v>39</v>
      </c>
      <c r="D34" s="124" t="s">
        <v>30</v>
      </c>
      <c r="E34" s="124"/>
      <c r="F34" s="124"/>
      <c r="G34" s="124"/>
      <c r="H34" s="124"/>
      <c r="I34" s="4"/>
      <c r="J34" s="104" t="str">
        <f>AN17</f>
        <v>一般</v>
      </c>
      <c r="K34" s="104"/>
      <c r="L34" s="104"/>
      <c r="M34" s="104"/>
      <c r="N34" s="104"/>
      <c r="O34" s="104"/>
      <c r="P34" s="56"/>
      <c r="Q34" s="56"/>
      <c r="R34" s="56"/>
      <c r="S34" s="56"/>
      <c r="T34" s="56"/>
      <c r="U34" s="56"/>
      <c r="V34" s="56"/>
      <c r="W34" s="1"/>
      <c r="X34" s="1"/>
      <c r="Y34" s="1"/>
      <c r="Z34" s="1"/>
      <c r="AA34" s="1"/>
      <c r="AB34" s="1"/>
      <c r="BH34" s="3"/>
      <c r="BI34" s="105"/>
    </row>
    <row r="35" spans="1:61" ht="15" customHeight="1" x14ac:dyDescent="0.4">
      <c r="A35" s="12"/>
      <c r="B35" s="4">
        <v>3</v>
      </c>
      <c r="C35" s="4" t="s">
        <v>39</v>
      </c>
      <c r="D35" s="124" t="s">
        <v>23</v>
      </c>
      <c r="E35" s="124"/>
      <c r="F35" s="124"/>
      <c r="G35" s="124"/>
      <c r="H35" s="124"/>
      <c r="I35" s="4"/>
      <c r="J35" s="101" t="s">
        <v>6</v>
      </c>
      <c r="K35" s="101"/>
      <c r="L35" s="101"/>
      <c r="M35" s="101">
        <f>M15</f>
        <v>0</v>
      </c>
      <c r="N35" s="101"/>
      <c r="O35" s="101" t="s">
        <v>5</v>
      </c>
      <c r="P35" s="101"/>
      <c r="Q35" s="101">
        <f>S15</f>
        <v>0</v>
      </c>
      <c r="R35" s="101"/>
      <c r="S35" s="101" t="s">
        <v>4</v>
      </c>
      <c r="T35" s="101"/>
      <c r="U35" s="201">
        <f>Y15</f>
        <v>0</v>
      </c>
      <c r="V35" s="201"/>
      <c r="W35" s="101" t="s">
        <v>3</v>
      </c>
      <c r="X35" s="101"/>
      <c r="Y35" s="39" t="s">
        <v>74</v>
      </c>
      <c r="Z35" s="201">
        <f>AE15</f>
        <v>0</v>
      </c>
      <c r="AA35" s="201"/>
      <c r="AB35" s="101" t="s">
        <v>75</v>
      </c>
      <c r="AC35" s="101"/>
      <c r="AD35" s="101"/>
      <c r="AE35" s="101">
        <f>B17</f>
        <v>0</v>
      </c>
      <c r="AF35" s="101"/>
      <c r="AG35" s="101" t="s">
        <v>76</v>
      </c>
      <c r="AH35" s="101"/>
      <c r="AI35" s="201">
        <f>L17</f>
        <v>0</v>
      </c>
      <c r="AJ35" s="201"/>
      <c r="AK35" s="101" t="s">
        <v>15</v>
      </c>
      <c r="AL35" s="101"/>
      <c r="AM35" s="51"/>
      <c r="AN35" s="102" t="s">
        <v>18</v>
      </c>
      <c r="AO35" s="102"/>
      <c r="AP35" s="202">
        <f>K22</f>
        <v>6230</v>
      </c>
      <c r="AQ35" s="202"/>
      <c r="AR35" s="202"/>
      <c r="AS35" s="202"/>
      <c r="AT35" s="202"/>
      <c r="AU35" s="102" t="s">
        <v>77</v>
      </c>
      <c r="AV35" s="102"/>
      <c r="AW35" s="101">
        <f>U22</f>
        <v>0</v>
      </c>
      <c r="AX35" s="101"/>
      <c r="AY35" s="199" t="s">
        <v>78</v>
      </c>
      <c r="AZ35" s="199"/>
      <c r="BA35" s="199"/>
      <c r="BB35" s="101">
        <f>AC22</f>
        <v>0</v>
      </c>
      <c r="BC35" s="102"/>
      <c r="BD35" s="102" t="s">
        <v>67</v>
      </c>
      <c r="BE35" s="102"/>
      <c r="BF35" s="102"/>
      <c r="BG35" s="102"/>
      <c r="BH35" s="3"/>
      <c r="BI35" s="105"/>
    </row>
    <row r="36" spans="1:61" ht="15" customHeight="1" x14ac:dyDescent="0.4">
      <c r="A36" s="2"/>
      <c r="W36" s="85"/>
      <c r="AE36" s="101">
        <f>B18</f>
        <v>0</v>
      </c>
      <c r="AF36" s="101"/>
      <c r="AG36" s="101">
        <f>IF(K23=0,,"時～")</f>
        <v>0</v>
      </c>
      <c r="AH36" s="101"/>
      <c r="AI36" s="101">
        <f>L18</f>
        <v>0</v>
      </c>
      <c r="AJ36" s="101"/>
      <c r="AK36" s="101">
        <f>IF(K23=0,,"時")</f>
        <v>0</v>
      </c>
      <c r="AL36" s="101"/>
      <c r="AM36" s="51"/>
      <c r="AN36" s="103">
        <f>IF(K23=0,,"＠")</f>
        <v>0</v>
      </c>
      <c r="AO36" s="103"/>
      <c r="AP36" s="200">
        <f>K23</f>
        <v>0</v>
      </c>
      <c r="AQ36" s="200"/>
      <c r="AR36" s="200"/>
      <c r="AS36" s="200"/>
      <c r="AT36" s="200"/>
      <c r="AU36" s="103">
        <f>IF(K23=0,,"円×")</f>
        <v>0</v>
      </c>
      <c r="AV36" s="103"/>
      <c r="AW36" s="101">
        <f>U23</f>
        <v>0</v>
      </c>
      <c r="AX36" s="101"/>
      <c r="AY36" s="200">
        <f>IF(K23=0,,"時間×")</f>
        <v>0</v>
      </c>
      <c r="AZ36" s="200"/>
      <c r="BA36" s="200"/>
      <c r="BB36" s="101">
        <f>AC23</f>
        <v>0</v>
      </c>
      <c r="BC36" s="102"/>
      <c r="BD36" s="103">
        <f>IF(K23=0,,"コース")</f>
        <v>0</v>
      </c>
      <c r="BE36" s="103"/>
      <c r="BF36" s="103"/>
      <c r="BG36" s="103"/>
      <c r="BH36" s="5"/>
      <c r="BI36" s="105"/>
    </row>
    <row r="37" spans="1:61" ht="8.4499999999999993" customHeight="1" thickBot="1" x14ac:dyDescent="0.45">
      <c r="A37" s="15"/>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7"/>
      <c r="BI37" s="105"/>
    </row>
    <row r="38" spans="1:61" ht="8.4499999999999993" customHeight="1" x14ac:dyDescent="0.4">
      <c r="A38" s="18"/>
      <c r="B38" s="18"/>
      <c r="C38" s="18"/>
      <c r="D38" s="18"/>
      <c r="E38" s="18"/>
      <c r="F38" s="18"/>
      <c r="G38" s="18"/>
      <c r="H38" s="18"/>
      <c r="I38" s="18"/>
      <c r="J38" s="18"/>
      <c r="K38" s="18"/>
      <c r="L38" s="18"/>
      <c r="M38" s="18"/>
      <c r="N38" s="18"/>
      <c r="O38" s="18"/>
      <c r="P38" s="18"/>
      <c r="Q38" s="18"/>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8"/>
      <c r="BF38" s="18"/>
      <c r="BG38" s="18"/>
      <c r="BH38" s="18"/>
      <c r="BI38" s="105"/>
    </row>
    <row r="39" spans="1:61" ht="8.4499999999999993" customHeight="1" thickBot="1" x14ac:dyDescent="0.45">
      <c r="A39" s="1"/>
      <c r="B39" s="1"/>
      <c r="C39" s="1"/>
      <c r="D39" s="1"/>
      <c r="E39" s="1"/>
      <c r="F39" s="1"/>
      <c r="G39" s="1"/>
      <c r="H39" s="1"/>
      <c r="I39" s="1"/>
      <c r="J39" s="1"/>
      <c r="K39" s="1"/>
      <c r="L39" s="1"/>
      <c r="M39" s="1"/>
      <c r="N39" s="1"/>
      <c r="O39" s="1"/>
      <c r="P39" s="1"/>
      <c r="Q39" s="1"/>
      <c r="BE39" s="1"/>
      <c r="BF39" s="1"/>
      <c r="BG39" s="1"/>
      <c r="BH39" s="1"/>
      <c r="BI39" s="105"/>
    </row>
    <row r="40" spans="1:61" ht="24" customHeight="1" x14ac:dyDescent="0.35">
      <c r="A40" s="8"/>
      <c r="B40" s="9"/>
      <c r="C40" s="9"/>
      <c r="D40" s="9"/>
      <c r="E40" s="9"/>
      <c r="F40" s="9"/>
      <c r="G40" s="9"/>
      <c r="H40" s="9"/>
      <c r="I40" s="9"/>
      <c r="J40" s="9"/>
      <c r="K40" s="9"/>
      <c r="L40" s="9"/>
      <c r="M40" s="9"/>
      <c r="N40" s="9"/>
      <c r="O40" s="9"/>
      <c r="P40" s="9"/>
      <c r="Q40" s="9"/>
      <c r="R40" s="9"/>
      <c r="S40" s="9"/>
      <c r="T40" s="9"/>
      <c r="U40" s="20"/>
      <c r="V40" s="20"/>
      <c r="W40" s="20"/>
      <c r="X40" s="125" t="s">
        <v>40</v>
      </c>
      <c r="Y40" s="125"/>
      <c r="Z40" s="125"/>
      <c r="AA40" s="125"/>
      <c r="AB40" s="125"/>
      <c r="AC40" s="125"/>
      <c r="AD40" s="125"/>
      <c r="AE40" s="125"/>
      <c r="AF40" s="125"/>
      <c r="AG40" s="125"/>
      <c r="AH40" s="125"/>
      <c r="AI40" s="125"/>
      <c r="AJ40" s="125"/>
      <c r="AK40" s="125"/>
      <c r="AL40" s="23" t="s">
        <v>42</v>
      </c>
      <c r="AM40" s="20"/>
      <c r="AN40" s="20"/>
      <c r="AO40" s="9"/>
      <c r="AP40" s="9"/>
      <c r="AQ40" s="22"/>
      <c r="AR40" s="22"/>
      <c r="AS40" s="22"/>
      <c r="AT40" s="22"/>
      <c r="AU40" s="22"/>
      <c r="AV40" s="22"/>
      <c r="AW40" s="22"/>
      <c r="AX40" s="22"/>
      <c r="AY40" s="22"/>
      <c r="AZ40" s="22"/>
      <c r="BA40" s="22"/>
      <c r="BB40" s="22"/>
      <c r="BC40" s="22"/>
      <c r="BD40" s="22"/>
      <c r="BE40" s="22"/>
      <c r="BF40" s="22"/>
      <c r="BG40" s="9"/>
      <c r="BH40" s="10"/>
      <c r="BI40" s="105"/>
    </row>
    <row r="41" spans="1:61" ht="6.75" customHeight="1" x14ac:dyDescent="0.4">
      <c r="A41" s="131">
        <f>$AI$8</f>
        <v>0</v>
      </c>
      <c r="B41" s="132"/>
      <c r="C41" s="132"/>
      <c r="D41" s="132"/>
      <c r="E41" s="132"/>
      <c r="F41" s="132"/>
      <c r="G41" s="132"/>
      <c r="H41" s="132"/>
      <c r="I41" s="132"/>
      <c r="J41" s="132"/>
      <c r="K41" s="132"/>
      <c r="L41" s="132"/>
      <c r="M41" s="132"/>
      <c r="N41" s="132"/>
      <c r="O41" s="132"/>
      <c r="P41" s="132"/>
      <c r="Q41" s="132"/>
      <c r="R41" s="132"/>
      <c r="S41" s="132"/>
      <c r="T41" s="132"/>
      <c r="U41" s="107" t="s">
        <v>36</v>
      </c>
      <c r="V41" s="107"/>
      <c r="W41" s="107"/>
      <c r="X41" s="1"/>
      <c r="Y41" s="1"/>
      <c r="Z41" s="1"/>
      <c r="AA41" s="1"/>
      <c r="AB41" s="1"/>
      <c r="AC41" s="1"/>
      <c r="AD41" s="1"/>
      <c r="AE41" s="1"/>
      <c r="AF41" s="1"/>
      <c r="AG41" s="21"/>
      <c r="AI41" s="1"/>
      <c r="AJ41" s="1"/>
      <c r="AK41" s="1"/>
      <c r="AL41" s="1"/>
      <c r="AM41" s="1"/>
      <c r="AN41" s="1"/>
      <c r="AO41" s="1"/>
      <c r="AP41" s="1"/>
      <c r="AQ41" s="127" t="s">
        <v>31</v>
      </c>
      <c r="AR41" s="127"/>
      <c r="AS41" s="127"/>
      <c r="AT41" s="127"/>
      <c r="AU41" s="127"/>
      <c r="AV41" s="127"/>
      <c r="AW41" s="127"/>
      <c r="AX41" s="127"/>
      <c r="AY41" s="127"/>
      <c r="AZ41" s="127"/>
      <c r="BA41" s="127"/>
      <c r="BB41" s="127"/>
      <c r="BC41" s="127"/>
      <c r="BD41" s="127"/>
      <c r="BE41" s="127"/>
      <c r="BF41" s="127"/>
      <c r="BG41" s="127"/>
      <c r="BH41" s="11"/>
      <c r="BI41" s="105"/>
    </row>
    <row r="42" spans="1:61" x14ac:dyDescent="0.4">
      <c r="A42" s="131"/>
      <c r="B42" s="132"/>
      <c r="C42" s="132"/>
      <c r="D42" s="132"/>
      <c r="E42" s="132"/>
      <c r="F42" s="132"/>
      <c r="G42" s="132"/>
      <c r="H42" s="132"/>
      <c r="I42" s="132"/>
      <c r="J42" s="132"/>
      <c r="K42" s="132"/>
      <c r="L42" s="132"/>
      <c r="M42" s="132"/>
      <c r="N42" s="132"/>
      <c r="O42" s="132"/>
      <c r="P42" s="132"/>
      <c r="Q42" s="132"/>
      <c r="R42" s="132"/>
      <c r="S42" s="132"/>
      <c r="T42" s="132"/>
      <c r="U42" s="107"/>
      <c r="V42" s="107"/>
      <c r="W42" s="107"/>
      <c r="AQ42" s="127"/>
      <c r="AR42" s="127"/>
      <c r="AS42" s="127"/>
      <c r="AT42" s="127"/>
      <c r="AU42" s="127"/>
      <c r="AV42" s="127"/>
      <c r="AW42" s="127"/>
      <c r="AX42" s="127"/>
      <c r="AY42" s="127"/>
      <c r="AZ42" s="127"/>
      <c r="BA42" s="127"/>
      <c r="BB42" s="127"/>
      <c r="BC42" s="127"/>
      <c r="BD42" s="127"/>
      <c r="BE42" s="127"/>
      <c r="BF42" s="127"/>
      <c r="BG42" s="127"/>
      <c r="BH42" s="11"/>
      <c r="BI42" s="105"/>
    </row>
    <row r="43" spans="1:61" ht="12.95" customHeight="1" x14ac:dyDescent="0.4">
      <c r="A43" s="27"/>
      <c r="B43" s="28"/>
      <c r="C43" s="28"/>
      <c r="D43" s="28"/>
      <c r="E43" s="28"/>
      <c r="F43" s="28"/>
      <c r="G43" s="28"/>
      <c r="H43" s="28"/>
      <c r="I43" s="28"/>
      <c r="J43" s="28"/>
      <c r="K43" s="28"/>
      <c r="L43" s="28"/>
      <c r="M43" s="28"/>
      <c r="N43" s="28"/>
      <c r="O43" s="28"/>
      <c r="P43" s="28"/>
      <c r="Q43" s="28"/>
      <c r="R43" s="28"/>
      <c r="S43" s="28"/>
      <c r="T43" s="28"/>
      <c r="U43" s="29"/>
      <c r="V43" s="107" t="s">
        <v>33</v>
      </c>
      <c r="W43" s="107"/>
      <c r="X43" s="134">
        <f>X28</f>
        <v>0</v>
      </c>
      <c r="Y43" s="134"/>
      <c r="Z43" s="134"/>
      <c r="AA43" s="134"/>
      <c r="AB43" s="134"/>
      <c r="AC43" s="134"/>
      <c r="AD43" s="134"/>
      <c r="AE43" s="134"/>
      <c r="AF43" s="134"/>
      <c r="AG43" s="134"/>
      <c r="AH43" s="134"/>
      <c r="AI43" s="134"/>
      <c r="AJ43" s="134"/>
      <c r="AK43" s="134"/>
      <c r="AL43" s="107" t="s">
        <v>19</v>
      </c>
      <c r="AM43" s="107"/>
      <c r="AN43" s="107" t="s">
        <v>34</v>
      </c>
      <c r="AO43" s="107"/>
      <c r="AQ43" s="109" t="s">
        <v>47</v>
      </c>
      <c r="AR43" s="109"/>
      <c r="AS43" s="109"/>
      <c r="AT43" s="109"/>
      <c r="AU43" s="196">
        <f>X43</f>
        <v>0</v>
      </c>
      <c r="AV43" s="196"/>
      <c r="AW43" s="196"/>
      <c r="AX43" s="196"/>
      <c r="AY43" s="196"/>
      <c r="AZ43" s="32" t="s">
        <v>49</v>
      </c>
      <c r="BA43" s="32"/>
      <c r="BB43" s="32"/>
      <c r="BC43" s="32"/>
      <c r="BD43" s="32"/>
      <c r="BE43" s="32"/>
      <c r="BF43" s="32"/>
      <c r="BG43" s="32"/>
      <c r="BH43" s="33"/>
      <c r="BI43" s="105"/>
    </row>
    <row r="44" spans="1:61" ht="12.95" customHeight="1" x14ac:dyDescent="0.2">
      <c r="A44" s="12"/>
      <c r="B44" s="1"/>
      <c r="C44" s="1"/>
      <c r="D44" s="1"/>
      <c r="E44" s="1"/>
      <c r="F44" s="1"/>
      <c r="G44" s="1"/>
      <c r="H44" s="1"/>
      <c r="I44" s="1"/>
      <c r="J44" s="1"/>
      <c r="K44" s="1"/>
      <c r="V44" s="110"/>
      <c r="W44" s="110"/>
      <c r="X44" s="135"/>
      <c r="Y44" s="135"/>
      <c r="Z44" s="135"/>
      <c r="AA44" s="135"/>
      <c r="AB44" s="135"/>
      <c r="AC44" s="135"/>
      <c r="AD44" s="135"/>
      <c r="AE44" s="135"/>
      <c r="AF44" s="135"/>
      <c r="AG44" s="135"/>
      <c r="AH44" s="135"/>
      <c r="AI44" s="135"/>
      <c r="AJ44" s="135"/>
      <c r="AK44" s="135"/>
      <c r="AL44" s="110"/>
      <c r="AM44" s="110"/>
      <c r="AN44" s="110"/>
      <c r="AO44" s="110"/>
      <c r="AP44" s="30"/>
      <c r="AQ44" s="197" t="s">
        <v>48</v>
      </c>
      <c r="AR44" s="197"/>
      <c r="AS44" s="197"/>
      <c r="AT44" s="197"/>
      <c r="AU44" s="198">
        <f>IFERROR(ROUNDDOWN((AU43*10/110),0),"")</f>
        <v>0</v>
      </c>
      <c r="AV44" s="198"/>
      <c r="AW44" s="198"/>
      <c r="AX44" s="198"/>
      <c r="AY44" s="198"/>
      <c r="AZ44" s="30" t="s">
        <v>50</v>
      </c>
      <c r="BA44" s="30"/>
      <c r="BB44" s="30"/>
      <c r="BC44" s="30"/>
      <c r="BD44" s="30"/>
      <c r="BE44" s="30"/>
      <c r="BF44" s="30"/>
      <c r="BG44" s="30"/>
      <c r="BH44" s="31"/>
      <c r="BI44" s="105"/>
    </row>
    <row r="45" spans="1:61" ht="17.25" customHeight="1" x14ac:dyDescent="0.4">
      <c r="A45" s="2"/>
      <c r="B45" s="6"/>
      <c r="C45" s="6"/>
      <c r="D45" s="6"/>
      <c r="E45" s="6"/>
      <c r="F45" s="6"/>
      <c r="G45" s="6"/>
      <c r="H45" s="6"/>
      <c r="I45" s="6"/>
      <c r="J45" s="6"/>
      <c r="K45" s="6"/>
      <c r="L45" s="108" t="s">
        <v>37</v>
      </c>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6"/>
      <c r="AY45" s="6"/>
      <c r="AZ45" s="6"/>
      <c r="BA45" s="6"/>
      <c r="BB45" s="6"/>
      <c r="BC45" s="6"/>
      <c r="BD45" s="6"/>
      <c r="BE45" s="6"/>
      <c r="BF45" s="6"/>
      <c r="BG45" s="6"/>
      <c r="BH45" s="13"/>
      <c r="BI45" s="105"/>
    </row>
    <row r="46" spans="1:61" ht="12.95" customHeight="1" x14ac:dyDescent="0.4">
      <c r="A46" s="12"/>
      <c r="B46" s="1"/>
      <c r="C46" s="1"/>
      <c r="D46" s="1"/>
      <c r="E46" s="1"/>
      <c r="F46" s="1"/>
      <c r="G46" s="1"/>
      <c r="H46" s="1"/>
      <c r="I46" s="1"/>
      <c r="J46" s="1"/>
      <c r="K46" s="1"/>
      <c r="L46" s="1"/>
      <c r="M46" s="1"/>
      <c r="N46" s="1"/>
      <c r="O46" s="1"/>
      <c r="P46" s="1"/>
      <c r="Q46" s="1"/>
      <c r="R46" s="1"/>
      <c r="S46" s="1"/>
      <c r="AG46" s="106" t="s">
        <v>26</v>
      </c>
      <c r="AH46" s="106"/>
      <c r="AI46" s="106"/>
      <c r="AJ46" s="106"/>
      <c r="AK46" s="106"/>
      <c r="AL46" s="106"/>
      <c r="AM46" s="106"/>
      <c r="AN46" s="106"/>
      <c r="AO46" s="106"/>
      <c r="AP46" s="106"/>
      <c r="AQ46" s="106"/>
      <c r="AR46" s="106"/>
      <c r="AS46" s="106"/>
      <c r="AT46" s="106"/>
      <c r="AU46" s="106"/>
      <c r="AX46" s="7"/>
      <c r="AY46" s="7"/>
      <c r="AZ46" s="7"/>
      <c r="BA46" s="7"/>
      <c r="BB46" s="7"/>
      <c r="BC46" s="7"/>
      <c r="BD46" s="7"/>
      <c r="BE46" s="7"/>
      <c r="BF46" s="7"/>
      <c r="BG46" s="7"/>
      <c r="BH46" s="14"/>
      <c r="BI46" s="105"/>
    </row>
    <row r="47" spans="1:61" ht="12.95" customHeight="1" x14ac:dyDescent="0.4">
      <c r="A47" s="12"/>
      <c r="D47" s="1"/>
      <c r="AG47" s="128" t="s">
        <v>38</v>
      </c>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9"/>
      <c r="BI47" s="105"/>
    </row>
    <row r="48" spans="1:61" ht="15" customHeight="1" x14ac:dyDescent="0.4">
      <c r="A48" s="12"/>
      <c r="B48" s="4">
        <v>1</v>
      </c>
      <c r="C48" s="4" t="s">
        <v>39</v>
      </c>
      <c r="D48" s="124" t="s">
        <v>21</v>
      </c>
      <c r="E48" s="124"/>
      <c r="F48" s="124"/>
      <c r="G48" s="124"/>
      <c r="H48" s="124"/>
      <c r="I48" s="4"/>
      <c r="J48" s="130" t="str">
        <f>I14</f>
        <v>プール（コース利用）</v>
      </c>
      <c r="K48" s="130"/>
      <c r="L48" s="130"/>
      <c r="M48" s="130"/>
      <c r="N48" s="130"/>
      <c r="O48" s="130"/>
      <c r="P48" s="130"/>
      <c r="Q48" s="130"/>
      <c r="R48" s="130"/>
      <c r="S48" s="130"/>
      <c r="T48" s="130"/>
      <c r="U48" s="130"/>
      <c r="V48" s="4"/>
      <c r="AG48" s="133" t="s">
        <v>51</v>
      </c>
      <c r="AH48" s="133"/>
      <c r="AI48" s="133"/>
      <c r="AJ48" s="133"/>
      <c r="AK48" s="133"/>
      <c r="AL48" s="133"/>
      <c r="AM48" s="133"/>
      <c r="AN48" s="133"/>
      <c r="AO48" s="133"/>
      <c r="AP48" s="133"/>
      <c r="AQ48" s="133"/>
      <c r="AR48" s="133"/>
      <c r="AS48" s="133"/>
      <c r="AT48" s="133"/>
      <c r="AU48" s="133"/>
      <c r="AV48" s="133"/>
      <c r="AW48" s="133"/>
      <c r="AX48" s="133"/>
      <c r="AY48" s="133"/>
      <c r="AZ48" s="133"/>
      <c r="BA48" s="34"/>
      <c r="BB48" s="36" t="s">
        <v>52</v>
      </c>
      <c r="BC48" s="34"/>
      <c r="BD48" s="34"/>
      <c r="BE48" s="34"/>
      <c r="BF48" s="34"/>
      <c r="BG48" s="34"/>
      <c r="BH48" s="35"/>
      <c r="BI48" s="105"/>
    </row>
    <row r="49" spans="1:61" ht="15" customHeight="1" x14ac:dyDescent="0.4">
      <c r="A49" s="12"/>
      <c r="B49" s="4">
        <v>2</v>
      </c>
      <c r="C49" s="4" t="s">
        <v>39</v>
      </c>
      <c r="D49" s="124" t="s">
        <v>30</v>
      </c>
      <c r="E49" s="124"/>
      <c r="F49" s="124"/>
      <c r="G49" s="124"/>
      <c r="H49" s="124"/>
      <c r="I49" s="4"/>
      <c r="J49" s="104" t="str">
        <f>AN17</f>
        <v>一般</v>
      </c>
      <c r="K49" s="104"/>
      <c r="L49" s="104"/>
      <c r="M49" s="104"/>
      <c r="N49" s="104"/>
      <c r="O49" s="104"/>
      <c r="P49" s="56"/>
      <c r="Q49" s="56"/>
      <c r="R49" s="56"/>
      <c r="S49" s="56"/>
      <c r="T49" s="56"/>
      <c r="U49" s="56"/>
      <c r="V49" s="56"/>
      <c r="W49" s="1"/>
      <c r="X49" s="1"/>
      <c r="Y49" s="1"/>
      <c r="Z49" s="1"/>
      <c r="AA49" s="1"/>
      <c r="AB49" s="1"/>
      <c r="BH49" s="3"/>
      <c r="BI49" s="105"/>
    </row>
    <row r="50" spans="1:61" s="4" customFormat="1" ht="15" customHeight="1" x14ac:dyDescent="0.4">
      <c r="A50" s="52"/>
      <c r="B50" s="4">
        <v>3</v>
      </c>
      <c r="C50" s="4" t="s">
        <v>39</v>
      </c>
      <c r="D50" s="124" t="s">
        <v>23</v>
      </c>
      <c r="E50" s="124"/>
      <c r="F50" s="124"/>
      <c r="G50" s="124"/>
      <c r="H50" s="124"/>
      <c r="J50" s="101" t="s">
        <v>6</v>
      </c>
      <c r="K50" s="101"/>
      <c r="L50" s="101"/>
      <c r="M50" s="101">
        <f>M35</f>
        <v>0</v>
      </c>
      <c r="N50" s="101"/>
      <c r="O50" s="101" t="s">
        <v>5</v>
      </c>
      <c r="P50" s="101"/>
      <c r="Q50" s="101">
        <f>Q35</f>
        <v>0</v>
      </c>
      <c r="R50" s="101"/>
      <c r="S50" s="101" t="s">
        <v>4</v>
      </c>
      <c r="T50" s="101"/>
      <c r="U50" s="101">
        <f>U35</f>
        <v>0</v>
      </c>
      <c r="V50" s="101"/>
      <c r="W50" s="101" t="s">
        <v>3</v>
      </c>
      <c r="X50" s="101"/>
      <c r="Y50" s="39" t="s">
        <v>74</v>
      </c>
      <c r="Z50" s="101">
        <f>Z35</f>
        <v>0</v>
      </c>
      <c r="AA50" s="101"/>
      <c r="AB50" s="101" t="s">
        <v>75</v>
      </c>
      <c r="AC50" s="101"/>
      <c r="AD50" s="101"/>
      <c r="AE50" s="101">
        <f>B17</f>
        <v>0</v>
      </c>
      <c r="AF50" s="101"/>
      <c r="AG50" s="101" t="s">
        <v>76</v>
      </c>
      <c r="AH50" s="101"/>
      <c r="AI50" s="101">
        <f>L17</f>
        <v>0</v>
      </c>
      <c r="AJ50" s="101"/>
      <c r="AK50" s="101" t="s">
        <v>15</v>
      </c>
      <c r="AL50" s="101"/>
      <c r="AM50" s="39"/>
      <c r="AN50" s="102" t="s">
        <v>18</v>
      </c>
      <c r="AO50" s="102"/>
      <c r="AP50" s="199">
        <f>K22</f>
        <v>6230</v>
      </c>
      <c r="AQ50" s="199"/>
      <c r="AR50" s="199"/>
      <c r="AS50" s="199"/>
      <c r="AT50" s="199"/>
      <c r="AU50" s="102" t="s">
        <v>77</v>
      </c>
      <c r="AV50" s="102"/>
      <c r="AW50" s="101">
        <f>U22</f>
        <v>0</v>
      </c>
      <c r="AX50" s="101"/>
      <c r="AY50" s="199" t="s">
        <v>78</v>
      </c>
      <c r="AZ50" s="199"/>
      <c r="BA50" s="199"/>
      <c r="BB50" s="101">
        <f>AC22</f>
        <v>0</v>
      </c>
      <c r="BC50" s="102"/>
      <c r="BD50" s="102" t="s">
        <v>67</v>
      </c>
      <c r="BE50" s="102"/>
      <c r="BF50" s="102"/>
      <c r="BG50" s="102"/>
      <c r="BH50" s="5"/>
      <c r="BI50" s="105"/>
    </row>
    <row r="51" spans="1:61" s="4" customFormat="1" ht="15" customHeight="1" x14ac:dyDescent="0.4">
      <c r="A51" s="52"/>
      <c r="AE51" s="101">
        <f>B18</f>
        <v>0</v>
      </c>
      <c r="AF51" s="101"/>
      <c r="AG51" s="101">
        <f>IF(K23=0,,"時～")</f>
        <v>0</v>
      </c>
      <c r="AH51" s="101"/>
      <c r="AI51" s="101">
        <f>L18</f>
        <v>0</v>
      </c>
      <c r="AJ51" s="101"/>
      <c r="AK51" s="101">
        <f>IF(K23=0,,"時")</f>
        <v>0</v>
      </c>
      <c r="AL51" s="101"/>
      <c r="AM51" s="51"/>
      <c r="AN51" s="103">
        <f>IF(K23=0,,"＠")</f>
        <v>0</v>
      </c>
      <c r="AO51" s="103"/>
      <c r="AP51" s="200">
        <f>K23</f>
        <v>0</v>
      </c>
      <c r="AQ51" s="200"/>
      <c r="AR51" s="200"/>
      <c r="AS51" s="200"/>
      <c r="AT51" s="200"/>
      <c r="AU51" s="103">
        <f>IF(K23=0,,"円×")</f>
        <v>0</v>
      </c>
      <c r="AV51" s="103"/>
      <c r="AW51" s="101">
        <f>U23</f>
        <v>0</v>
      </c>
      <c r="AX51" s="101"/>
      <c r="AY51" s="200">
        <f>IF(K23=0,,"時間×")</f>
        <v>0</v>
      </c>
      <c r="AZ51" s="200"/>
      <c r="BA51" s="200"/>
      <c r="BB51" s="101">
        <f>AC23</f>
        <v>0</v>
      </c>
      <c r="BC51" s="101"/>
      <c r="BD51" s="103">
        <f>IF(K23=0,,"コース")</f>
        <v>0</v>
      </c>
      <c r="BE51" s="103"/>
      <c r="BF51" s="103"/>
      <c r="BG51" s="103"/>
      <c r="BH51" s="5"/>
      <c r="BI51" s="105"/>
    </row>
    <row r="52" spans="1:61" s="4" customFormat="1" ht="8.4499999999999993" customHeight="1" thickBot="1" x14ac:dyDescent="0.45">
      <c r="A52" s="53"/>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5"/>
      <c r="BI52" s="105"/>
    </row>
    <row r="53" spans="1:61"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row>
    <row r="54" spans="1:61"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row r="55" spans="1:61"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row>
    <row r="56" spans="1:61"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row>
    <row r="57" spans="1:61"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row>
    <row r="58" spans="1:61"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row>
    <row r="59" spans="1:61"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row>
    <row r="60" spans="1:6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row>
    <row r="61" spans="1:61"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row>
    <row r="62" spans="1:61"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61"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row>
    <row r="64" spans="1:61"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row>
    <row r="65" spans="1:60"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spans="1:60"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sheetData>
  <sheetProtection algorithmName="SHA-512" hashValue="/K8IvV0fKHA2nEXVZyPVOUOFxM19n44KDtBoDyjRKPbdmTwtH+cydGNyw4+Hk0mfV/Q6RjiThaZbE2UV+CBONA==" saltValue="U8YlptftmuGljGcsXZN72A==" spinCount="100000" sheet="1" selectLockedCells="1"/>
  <protectedRanges>
    <protectedRange sqref="AT5 AY5 BD5 AI8:AI9 AJ10 AI11:AI12 M15 R15 AL16:AL18 BD15 Q19 Y19 O20 I14 AS16:AS18 U15 X15 AA15 AD15 AG15 AJ14:AJ15 T21 S22:S23 AQ21:AQ23" name="範囲1"/>
  </protectedRanges>
  <mergeCells count="233">
    <mergeCell ref="AI23:AJ23"/>
    <mergeCell ref="Z35:AA35"/>
    <mergeCell ref="BD50:BG50"/>
    <mergeCell ref="AE51:AF51"/>
    <mergeCell ref="AG51:AH51"/>
    <mergeCell ref="AI51:AJ51"/>
    <mergeCell ref="AK51:AL51"/>
    <mergeCell ref="AP51:AT51"/>
    <mergeCell ref="AU51:AV51"/>
    <mergeCell ref="AW51:AX51"/>
    <mergeCell ref="AY51:BA51"/>
    <mergeCell ref="BB51:BC51"/>
    <mergeCell ref="BD51:BG51"/>
    <mergeCell ref="AG50:AH50"/>
    <mergeCell ref="AI50:AJ50"/>
    <mergeCell ref="AK50:AL50"/>
    <mergeCell ref="AN50:AO50"/>
    <mergeCell ref="AP50:AT50"/>
    <mergeCell ref="AU50:AV50"/>
    <mergeCell ref="AW50:AX50"/>
    <mergeCell ref="AY50:BA50"/>
    <mergeCell ref="BB50:BC50"/>
    <mergeCell ref="D50:H50"/>
    <mergeCell ref="J50:L50"/>
    <mergeCell ref="M50:N50"/>
    <mergeCell ref="O50:P50"/>
    <mergeCell ref="Q50:R50"/>
    <mergeCell ref="S50:T50"/>
    <mergeCell ref="U50:V50"/>
    <mergeCell ref="W50:X50"/>
    <mergeCell ref="Z50:AA50"/>
    <mergeCell ref="P15:R15"/>
    <mergeCell ref="S15:U15"/>
    <mergeCell ref="V15:X15"/>
    <mergeCell ref="Y15:AA15"/>
    <mergeCell ref="AB15:AD15"/>
    <mergeCell ref="AE15:AG15"/>
    <mergeCell ref="AH15:AL15"/>
    <mergeCell ref="AK23:AP23"/>
    <mergeCell ref="AQ23:AR23"/>
    <mergeCell ref="AQ22:AR22"/>
    <mergeCell ref="AK22:AP22"/>
    <mergeCell ref="AG17:AK17"/>
    <mergeCell ref="AG18:AK18"/>
    <mergeCell ref="AN17:AW17"/>
    <mergeCell ref="AA22:AB22"/>
    <mergeCell ref="AA23:AB23"/>
    <mergeCell ref="AC22:AD22"/>
    <mergeCell ref="AE22:AH22"/>
    <mergeCell ref="AI22:AJ22"/>
    <mergeCell ref="S22:T22"/>
    <mergeCell ref="S23:T23"/>
    <mergeCell ref="U22:W22"/>
    <mergeCell ref="U23:W23"/>
    <mergeCell ref="X22:Z22"/>
    <mergeCell ref="H18:I18"/>
    <mergeCell ref="J17:K17"/>
    <mergeCell ref="J18:K18"/>
    <mergeCell ref="L17:M17"/>
    <mergeCell ref="L18:M18"/>
    <mergeCell ref="A16:AB16"/>
    <mergeCell ref="AC16:AL16"/>
    <mergeCell ref="AM16:AX16"/>
    <mergeCell ref="AY16:BH16"/>
    <mergeCell ref="AZ17:BE17"/>
    <mergeCell ref="AZ18:BE18"/>
    <mergeCell ref="BF17:BG17"/>
    <mergeCell ref="BF18:BG18"/>
    <mergeCell ref="X28:AK29"/>
    <mergeCell ref="AL28:AM29"/>
    <mergeCell ref="AN28:AO29"/>
    <mergeCell ref="AQ29:AT29"/>
    <mergeCell ref="AU28:AY28"/>
    <mergeCell ref="AU29:AY29"/>
    <mergeCell ref="AN18:AW18"/>
    <mergeCell ref="N17:O17"/>
    <mergeCell ref="P17:Q17"/>
    <mergeCell ref="R17:S17"/>
    <mergeCell ref="N18:O18"/>
    <mergeCell ref="P18:Q18"/>
    <mergeCell ref="R18:S18"/>
    <mergeCell ref="T17:U17"/>
    <mergeCell ref="T18:U18"/>
    <mergeCell ref="V17:W17"/>
    <mergeCell ref="V18:W18"/>
    <mergeCell ref="X17:AA17"/>
    <mergeCell ref="X18:AA18"/>
    <mergeCell ref="AD17:AF17"/>
    <mergeCell ref="AD18:AF18"/>
    <mergeCell ref="X23:Z23"/>
    <mergeCell ref="AC23:AD23"/>
    <mergeCell ref="AE23:AH23"/>
    <mergeCell ref="AB35:AD35"/>
    <mergeCell ref="AE35:AF35"/>
    <mergeCell ref="AG35:AH35"/>
    <mergeCell ref="AI35:AJ35"/>
    <mergeCell ref="J35:L35"/>
    <mergeCell ref="U35:V35"/>
    <mergeCell ref="O35:P35"/>
    <mergeCell ref="AG32:BH32"/>
    <mergeCell ref="J33:U33"/>
    <mergeCell ref="Q35:R35"/>
    <mergeCell ref="AK35:AL35"/>
    <mergeCell ref="AP35:AT35"/>
    <mergeCell ref="AL43:AM44"/>
    <mergeCell ref="AN43:AO44"/>
    <mergeCell ref="AQ43:AT43"/>
    <mergeCell ref="AU43:AY43"/>
    <mergeCell ref="AQ44:AT44"/>
    <mergeCell ref="AU44:AY44"/>
    <mergeCell ref="AG33:AZ33"/>
    <mergeCell ref="AY35:BA35"/>
    <mergeCell ref="AE36:AF36"/>
    <mergeCell ref="AG36:AH36"/>
    <mergeCell ref="AI36:AJ36"/>
    <mergeCell ref="AK36:AL36"/>
    <mergeCell ref="AN36:AO36"/>
    <mergeCell ref="AP36:AT36"/>
    <mergeCell ref="AU36:AV36"/>
    <mergeCell ref="AW36:AX36"/>
    <mergeCell ref="AY36:BA36"/>
    <mergeCell ref="A1:G1"/>
    <mergeCell ref="H1:N1"/>
    <mergeCell ref="O1:X1"/>
    <mergeCell ref="Y1:AH1"/>
    <mergeCell ref="AI1:AR1"/>
    <mergeCell ref="BB1:BH1"/>
    <mergeCell ref="A4:BH4"/>
    <mergeCell ref="BG5:BH5"/>
    <mergeCell ref="AW5:AX5"/>
    <mergeCell ref="BB2:BH2"/>
    <mergeCell ref="A2:G2"/>
    <mergeCell ref="H2:N2"/>
    <mergeCell ref="AS1:BA1"/>
    <mergeCell ref="O2:X2"/>
    <mergeCell ref="Y2:AH2"/>
    <mergeCell ref="AI2:AR2"/>
    <mergeCell ref="Q23:R23"/>
    <mergeCell ref="B6:T6"/>
    <mergeCell ref="B7:T7"/>
    <mergeCell ref="AB8:AG8"/>
    <mergeCell ref="AB9:AG9"/>
    <mergeCell ref="AB10:AG11"/>
    <mergeCell ref="BD5:BF5"/>
    <mergeCell ref="AT5:AV5"/>
    <mergeCell ref="AY5:BA5"/>
    <mergeCell ref="BB5:BC5"/>
    <mergeCell ref="AP5:AS5"/>
    <mergeCell ref="B5:T5"/>
    <mergeCell ref="AI8:BG8"/>
    <mergeCell ref="AI9:BG9"/>
    <mergeCell ref="AJ10:BG10"/>
    <mergeCell ref="AI11:BG11"/>
    <mergeCell ref="I14:X14"/>
    <mergeCell ref="Y14:AF14"/>
    <mergeCell ref="AG14:BH14"/>
    <mergeCell ref="D17:E17"/>
    <mergeCell ref="D18:E18"/>
    <mergeCell ref="F17:G17"/>
    <mergeCell ref="F18:G18"/>
    <mergeCell ref="H17:I17"/>
    <mergeCell ref="X43:AK44"/>
    <mergeCell ref="B18:C18"/>
    <mergeCell ref="Q19:X19"/>
    <mergeCell ref="Y19:BH19"/>
    <mergeCell ref="O20:BH20"/>
    <mergeCell ref="AQ21:BH21"/>
    <mergeCell ref="BG23:BH23"/>
    <mergeCell ref="AQ25:BF26"/>
    <mergeCell ref="A19:H21"/>
    <mergeCell ref="I19:N19"/>
    <mergeCell ref="I20:N20"/>
    <mergeCell ref="I21:N21"/>
    <mergeCell ref="O19:P19"/>
    <mergeCell ref="AV23:BF23"/>
    <mergeCell ref="A22:H23"/>
    <mergeCell ref="I22:J22"/>
    <mergeCell ref="O21:S21"/>
    <mergeCell ref="AL21:AP21"/>
    <mergeCell ref="T21:AK21"/>
    <mergeCell ref="I23:J23"/>
    <mergeCell ref="A26:T27"/>
    <mergeCell ref="K22:P22"/>
    <mergeCell ref="K23:P23"/>
    <mergeCell ref="Q22:R22"/>
    <mergeCell ref="X25:AK25"/>
    <mergeCell ref="AL25:AN25"/>
    <mergeCell ref="X40:AK40"/>
    <mergeCell ref="AQ41:BG42"/>
    <mergeCell ref="AW35:AX35"/>
    <mergeCell ref="AN35:AO35"/>
    <mergeCell ref="D48:H48"/>
    <mergeCell ref="AN51:AO51"/>
    <mergeCell ref="AU35:AV35"/>
    <mergeCell ref="M35:N35"/>
    <mergeCell ref="AG46:AU46"/>
    <mergeCell ref="AG47:BH47"/>
    <mergeCell ref="J48:U48"/>
    <mergeCell ref="A41:T42"/>
    <mergeCell ref="U41:W42"/>
    <mergeCell ref="AG48:AZ48"/>
    <mergeCell ref="BB35:BC35"/>
    <mergeCell ref="BD35:BG35"/>
    <mergeCell ref="D33:H33"/>
    <mergeCell ref="D34:H34"/>
    <mergeCell ref="D35:H35"/>
    <mergeCell ref="W35:X35"/>
    <mergeCell ref="S35:T35"/>
    <mergeCell ref="V43:W44"/>
    <mergeCell ref="AS2:BA2"/>
    <mergeCell ref="BB36:BC36"/>
    <mergeCell ref="BD36:BG36"/>
    <mergeCell ref="J34:O34"/>
    <mergeCell ref="J49:O49"/>
    <mergeCell ref="AB50:AD50"/>
    <mergeCell ref="AE50:AF50"/>
    <mergeCell ref="BI1:BI52"/>
    <mergeCell ref="AG31:AU31"/>
    <mergeCell ref="U26:W27"/>
    <mergeCell ref="L30:AW30"/>
    <mergeCell ref="L45:AW45"/>
    <mergeCell ref="AQ28:AT28"/>
    <mergeCell ref="V28:W29"/>
    <mergeCell ref="AB12:AG12"/>
    <mergeCell ref="AH10:AI10"/>
    <mergeCell ref="I15:L15"/>
    <mergeCell ref="M15:O15"/>
    <mergeCell ref="A13:BH13"/>
    <mergeCell ref="A14:H14"/>
    <mergeCell ref="A15:H15"/>
    <mergeCell ref="AI12:BG12"/>
    <mergeCell ref="B17:C17"/>
    <mergeCell ref="D49:H49"/>
  </mergeCells>
  <phoneticPr fontId="1"/>
  <conditionalFormatting sqref="AP5:BH5 AI8:BG9 AJ10:BG10 AI11:BG12 AG14:BH14 I15:AL15 B17:AA18 AD17:AK18 AN17:AW18 AZ17:BG18 I19:BH21">
    <cfRule type="containsBlanks" dxfId="0" priority="1">
      <formula>LEN(TRIM(B5))=0</formula>
    </cfRule>
  </conditionalFormatting>
  <dataValidations count="1">
    <dataValidation type="list" allowBlank="1" showInputMessage="1" showErrorMessage="1" sqref="AN17:AW18" xr:uid="{6D9D4C09-B0A1-4BF1-9B5E-D87DB14B5B7C}">
      <formula1>$BK$13:$BK$15</formula1>
    </dataValidation>
  </dataValidations>
  <pageMargins left="0.78740157480314965" right="0.19685039370078741" top="0.59055118110236227" bottom="0.35433070866141736"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38ECC-C873-4B23-9C57-B27339B75B0B}">
  <sheetPr>
    <tabColor rgb="FF0070C0"/>
    <pageSetUpPr fitToPage="1"/>
  </sheetPr>
  <dimension ref="A1:I25"/>
  <sheetViews>
    <sheetView view="pageBreakPreview" zoomScale="60" zoomScaleNormal="100" workbookViewId="0">
      <selection activeCell="C3" sqref="C3:D3"/>
    </sheetView>
  </sheetViews>
  <sheetFormatPr defaultColWidth="13" defaultRowHeight="13.5" x14ac:dyDescent="0.4"/>
  <cols>
    <col min="1" max="1" width="5.875" style="57" customWidth="1"/>
    <col min="2" max="2" width="20" style="57" customWidth="1"/>
    <col min="3" max="3" width="7.875" style="57" customWidth="1"/>
    <col min="4" max="4" width="10.875" style="57" customWidth="1"/>
    <col min="5" max="5" width="5.875" style="57" customWidth="1"/>
    <col min="6" max="6" width="20" style="57" customWidth="1"/>
    <col min="7" max="7" width="7.875" style="57" customWidth="1"/>
    <col min="8" max="8" width="10.875" style="57" customWidth="1"/>
    <col min="9" max="9" width="2" style="57" customWidth="1"/>
    <col min="10" max="256" width="13" style="57"/>
    <col min="257" max="257" width="5.875" style="57" customWidth="1"/>
    <col min="258" max="258" width="20" style="57" customWidth="1"/>
    <col min="259" max="259" width="7.875" style="57" customWidth="1"/>
    <col min="260" max="260" width="10.875" style="57" customWidth="1"/>
    <col min="261" max="261" width="5.875" style="57" customWidth="1"/>
    <col min="262" max="262" width="20" style="57" customWidth="1"/>
    <col min="263" max="263" width="7.875" style="57" customWidth="1"/>
    <col min="264" max="264" width="10.875" style="57" customWidth="1"/>
    <col min="265" max="265" width="2" style="57" customWidth="1"/>
    <col min="266" max="512" width="13" style="57"/>
    <col min="513" max="513" width="5.875" style="57" customWidth="1"/>
    <col min="514" max="514" width="20" style="57" customWidth="1"/>
    <col min="515" max="515" width="7.875" style="57" customWidth="1"/>
    <col min="516" max="516" width="10.875" style="57" customWidth="1"/>
    <col min="517" max="517" width="5.875" style="57" customWidth="1"/>
    <col min="518" max="518" width="20" style="57" customWidth="1"/>
    <col min="519" max="519" width="7.875" style="57" customWidth="1"/>
    <col min="520" max="520" width="10.875" style="57" customWidth="1"/>
    <col min="521" max="521" width="2" style="57" customWidth="1"/>
    <col min="522" max="768" width="13" style="57"/>
    <col min="769" max="769" width="5.875" style="57" customWidth="1"/>
    <col min="770" max="770" width="20" style="57" customWidth="1"/>
    <col min="771" max="771" width="7.875" style="57" customWidth="1"/>
    <col min="772" max="772" width="10.875" style="57" customWidth="1"/>
    <col min="773" max="773" width="5.875" style="57" customWidth="1"/>
    <col min="774" max="774" width="20" style="57" customWidth="1"/>
    <col min="775" max="775" width="7.875" style="57" customWidth="1"/>
    <col min="776" max="776" width="10.875" style="57" customWidth="1"/>
    <col min="777" max="777" width="2" style="57" customWidth="1"/>
    <col min="778" max="1024" width="13" style="57"/>
    <col min="1025" max="1025" width="5.875" style="57" customWidth="1"/>
    <col min="1026" max="1026" width="20" style="57" customWidth="1"/>
    <col min="1027" max="1027" width="7.875" style="57" customWidth="1"/>
    <col min="1028" max="1028" width="10.875" style="57" customWidth="1"/>
    <col min="1029" max="1029" width="5.875" style="57" customWidth="1"/>
    <col min="1030" max="1030" width="20" style="57" customWidth="1"/>
    <col min="1031" max="1031" width="7.875" style="57" customWidth="1"/>
    <col min="1032" max="1032" width="10.875" style="57" customWidth="1"/>
    <col min="1033" max="1033" width="2" style="57" customWidth="1"/>
    <col min="1034" max="1280" width="13" style="57"/>
    <col min="1281" max="1281" width="5.875" style="57" customWidth="1"/>
    <col min="1282" max="1282" width="20" style="57" customWidth="1"/>
    <col min="1283" max="1283" width="7.875" style="57" customWidth="1"/>
    <col min="1284" max="1284" width="10.875" style="57" customWidth="1"/>
    <col min="1285" max="1285" width="5.875" style="57" customWidth="1"/>
    <col min="1286" max="1286" width="20" style="57" customWidth="1"/>
    <col min="1287" max="1287" width="7.875" style="57" customWidth="1"/>
    <col min="1288" max="1288" width="10.875" style="57" customWidth="1"/>
    <col min="1289" max="1289" width="2" style="57" customWidth="1"/>
    <col min="1290" max="1536" width="13" style="57"/>
    <col min="1537" max="1537" width="5.875" style="57" customWidth="1"/>
    <col min="1538" max="1538" width="20" style="57" customWidth="1"/>
    <col min="1539" max="1539" width="7.875" style="57" customWidth="1"/>
    <col min="1540" max="1540" width="10.875" style="57" customWidth="1"/>
    <col min="1541" max="1541" width="5.875" style="57" customWidth="1"/>
    <col min="1542" max="1542" width="20" style="57" customWidth="1"/>
    <col min="1543" max="1543" width="7.875" style="57" customWidth="1"/>
    <col min="1544" max="1544" width="10.875" style="57" customWidth="1"/>
    <col min="1545" max="1545" width="2" style="57" customWidth="1"/>
    <col min="1546" max="1792" width="13" style="57"/>
    <col min="1793" max="1793" width="5.875" style="57" customWidth="1"/>
    <col min="1794" max="1794" width="20" style="57" customWidth="1"/>
    <col min="1795" max="1795" width="7.875" style="57" customWidth="1"/>
    <col min="1796" max="1796" width="10.875" style="57" customWidth="1"/>
    <col min="1797" max="1797" width="5.875" style="57" customWidth="1"/>
    <col min="1798" max="1798" width="20" style="57" customWidth="1"/>
    <col min="1799" max="1799" width="7.875" style="57" customWidth="1"/>
    <col min="1800" max="1800" width="10.875" style="57" customWidth="1"/>
    <col min="1801" max="1801" width="2" style="57" customWidth="1"/>
    <col min="1802" max="2048" width="13" style="57"/>
    <col min="2049" max="2049" width="5.875" style="57" customWidth="1"/>
    <col min="2050" max="2050" width="20" style="57" customWidth="1"/>
    <col min="2051" max="2051" width="7.875" style="57" customWidth="1"/>
    <col min="2052" max="2052" width="10.875" style="57" customWidth="1"/>
    <col min="2053" max="2053" width="5.875" style="57" customWidth="1"/>
    <col min="2054" max="2054" width="20" style="57" customWidth="1"/>
    <col min="2055" max="2055" width="7.875" style="57" customWidth="1"/>
    <col min="2056" max="2056" width="10.875" style="57" customWidth="1"/>
    <col min="2057" max="2057" width="2" style="57" customWidth="1"/>
    <col min="2058" max="2304" width="13" style="57"/>
    <col min="2305" max="2305" width="5.875" style="57" customWidth="1"/>
    <col min="2306" max="2306" width="20" style="57" customWidth="1"/>
    <col min="2307" max="2307" width="7.875" style="57" customWidth="1"/>
    <col min="2308" max="2308" width="10.875" style="57" customWidth="1"/>
    <col min="2309" max="2309" width="5.875" style="57" customWidth="1"/>
    <col min="2310" max="2310" width="20" style="57" customWidth="1"/>
    <col min="2311" max="2311" width="7.875" style="57" customWidth="1"/>
    <col min="2312" max="2312" width="10.875" style="57" customWidth="1"/>
    <col min="2313" max="2313" width="2" style="57" customWidth="1"/>
    <col min="2314" max="2560" width="13" style="57"/>
    <col min="2561" max="2561" width="5.875" style="57" customWidth="1"/>
    <col min="2562" max="2562" width="20" style="57" customWidth="1"/>
    <col min="2563" max="2563" width="7.875" style="57" customWidth="1"/>
    <col min="2564" max="2564" width="10.875" style="57" customWidth="1"/>
    <col min="2565" max="2565" width="5.875" style="57" customWidth="1"/>
    <col min="2566" max="2566" width="20" style="57" customWidth="1"/>
    <col min="2567" max="2567" width="7.875" style="57" customWidth="1"/>
    <col min="2568" max="2568" width="10.875" style="57" customWidth="1"/>
    <col min="2569" max="2569" width="2" style="57" customWidth="1"/>
    <col min="2570" max="2816" width="13" style="57"/>
    <col min="2817" max="2817" width="5.875" style="57" customWidth="1"/>
    <col min="2818" max="2818" width="20" style="57" customWidth="1"/>
    <col min="2819" max="2819" width="7.875" style="57" customWidth="1"/>
    <col min="2820" max="2820" width="10.875" style="57" customWidth="1"/>
    <col min="2821" max="2821" width="5.875" style="57" customWidth="1"/>
    <col min="2822" max="2822" width="20" style="57" customWidth="1"/>
    <col min="2823" max="2823" width="7.875" style="57" customWidth="1"/>
    <col min="2824" max="2824" width="10.875" style="57" customWidth="1"/>
    <col min="2825" max="2825" width="2" style="57" customWidth="1"/>
    <col min="2826" max="3072" width="13" style="57"/>
    <col min="3073" max="3073" width="5.875" style="57" customWidth="1"/>
    <col min="3074" max="3074" width="20" style="57" customWidth="1"/>
    <col min="3075" max="3075" width="7.875" style="57" customWidth="1"/>
    <col min="3076" max="3076" width="10.875" style="57" customWidth="1"/>
    <col min="3077" max="3077" width="5.875" style="57" customWidth="1"/>
    <col min="3078" max="3078" width="20" style="57" customWidth="1"/>
    <col min="3079" max="3079" width="7.875" style="57" customWidth="1"/>
    <col min="3080" max="3080" width="10.875" style="57" customWidth="1"/>
    <col min="3081" max="3081" width="2" style="57" customWidth="1"/>
    <col min="3082" max="3328" width="13" style="57"/>
    <col min="3329" max="3329" width="5.875" style="57" customWidth="1"/>
    <col min="3330" max="3330" width="20" style="57" customWidth="1"/>
    <col min="3331" max="3331" width="7.875" style="57" customWidth="1"/>
    <col min="3332" max="3332" width="10.875" style="57" customWidth="1"/>
    <col min="3333" max="3333" width="5.875" style="57" customWidth="1"/>
    <col min="3334" max="3334" width="20" style="57" customWidth="1"/>
    <col min="3335" max="3335" width="7.875" style="57" customWidth="1"/>
    <col min="3336" max="3336" width="10.875" style="57" customWidth="1"/>
    <col min="3337" max="3337" width="2" style="57" customWidth="1"/>
    <col min="3338" max="3584" width="13" style="57"/>
    <col min="3585" max="3585" width="5.875" style="57" customWidth="1"/>
    <col min="3586" max="3586" width="20" style="57" customWidth="1"/>
    <col min="3587" max="3587" width="7.875" style="57" customWidth="1"/>
    <col min="3588" max="3588" width="10.875" style="57" customWidth="1"/>
    <col min="3589" max="3589" width="5.875" style="57" customWidth="1"/>
    <col min="3590" max="3590" width="20" style="57" customWidth="1"/>
    <col min="3591" max="3591" width="7.875" style="57" customWidth="1"/>
    <col min="3592" max="3592" width="10.875" style="57" customWidth="1"/>
    <col min="3593" max="3593" width="2" style="57" customWidth="1"/>
    <col min="3594" max="3840" width="13" style="57"/>
    <col min="3841" max="3841" width="5.875" style="57" customWidth="1"/>
    <col min="3842" max="3842" width="20" style="57" customWidth="1"/>
    <col min="3843" max="3843" width="7.875" style="57" customWidth="1"/>
    <col min="3844" max="3844" width="10.875" style="57" customWidth="1"/>
    <col min="3845" max="3845" width="5.875" style="57" customWidth="1"/>
    <col min="3846" max="3846" width="20" style="57" customWidth="1"/>
    <col min="3847" max="3847" width="7.875" style="57" customWidth="1"/>
    <col min="3848" max="3848" width="10.875" style="57" customWidth="1"/>
    <col min="3849" max="3849" width="2" style="57" customWidth="1"/>
    <col min="3850" max="4096" width="13" style="57"/>
    <col min="4097" max="4097" width="5.875" style="57" customWidth="1"/>
    <col min="4098" max="4098" width="20" style="57" customWidth="1"/>
    <col min="4099" max="4099" width="7.875" style="57" customWidth="1"/>
    <col min="4100" max="4100" width="10.875" style="57" customWidth="1"/>
    <col min="4101" max="4101" width="5.875" style="57" customWidth="1"/>
    <col min="4102" max="4102" width="20" style="57" customWidth="1"/>
    <col min="4103" max="4103" width="7.875" style="57" customWidth="1"/>
    <col min="4104" max="4104" width="10.875" style="57" customWidth="1"/>
    <col min="4105" max="4105" width="2" style="57" customWidth="1"/>
    <col min="4106" max="4352" width="13" style="57"/>
    <col min="4353" max="4353" width="5.875" style="57" customWidth="1"/>
    <col min="4354" max="4354" width="20" style="57" customWidth="1"/>
    <col min="4355" max="4355" width="7.875" style="57" customWidth="1"/>
    <col min="4356" max="4356" width="10.875" style="57" customWidth="1"/>
    <col min="4357" max="4357" width="5.875" style="57" customWidth="1"/>
    <col min="4358" max="4358" width="20" style="57" customWidth="1"/>
    <col min="4359" max="4359" width="7.875" style="57" customWidth="1"/>
    <col min="4360" max="4360" width="10.875" style="57" customWidth="1"/>
    <col min="4361" max="4361" width="2" style="57" customWidth="1"/>
    <col min="4362" max="4608" width="13" style="57"/>
    <col min="4609" max="4609" width="5.875" style="57" customWidth="1"/>
    <col min="4610" max="4610" width="20" style="57" customWidth="1"/>
    <col min="4611" max="4611" width="7.875" style="57" customWidth="1"/>
    <col min="4612" max="4612" width="10.875" style="57" customWidth="1"/>
    <col min="4613" max="4613" width="5.875" style="57" customWidth="1"/>
    <col min="4614" max="4614" width="20" style="57" customWidth="1"/>
    <col min="4615" max="4615" width="7.875" style="57" customWidth="1"/>
    <col min="4616" max="4616" width="10.875" style="57" customWidth="1"/>
    <col min="4617" max="4617" width="2" style="57" customWidth="1"/>
    <col min="4618" max="4864" width="13" style="57"/>
    <col min="4865" max="4865" width="5.875" style="57" customWidth="1"/>
    <col min="4866" max="4866" width="20" style="57" customWidth="1"/>
    <col min="4867" max="4867" width="7.875" style="57" customWidth="1"/>
    <col min="4868" max="4868" width="10.875" style="57" customWidth="1"/>
    <col min="4869" max="4869" width="5.875" style="57" customWidth="1"/>
    <col min="4870" max="4870" width="20" style="57" customWidth="1"/>
    <col min="4871" max="4871" width="7.875" style="57" customWidth="1"/>
    <col min="4872" max="4872" width="10.875" style="57" customWidth="1"/>
    <col min="4873" max="4873" width="2" style="57" customWidth="1"/>
    <col min="4874" max="5120" width="13" style="57"/>
    <col min="5121" max="5121" width="5.875" style="57" customWidth="1"/>
    <col min="5122" max="5122" width="20" style="57" customWidth="1"/>
    <col min="5123" max="5123" width="7.875" style="57" customWidth="1"/>
    <col min="5124" max="5124" width="10.875" style="57" customWidth="1"/>
    <col min="5125" max="5125" width="5.875" style="57" customWidth="1"/>
    <col min="5126" max="5126" width="20" style="57" customWidth="1"/>
    <col min="5127" max="5127" width="7.875" style="57" customWidth="1"/>
    <col min="5128" max="5128" width="10.875" style="57" customWidth="1"/>
    <col min="5129" max="5129" width="2" style="57" customWidth="1"/>
    <col min="5130" max="5376" width="13" style="57"/>
    <col min="5377" max="5377" width="5.875" style="57" customWidth="1"/>
    <col min="5378" max="5378" width="20" style="57" customWidth="1"/>
    <col min="5379" max="5379" width="7.875" style="57" customWidth="1"/>
    <col min="5380" max="5380" width="10.875" style="57" customWidth="1"/>
    <col min="5381" max="5381" width="5.875" style="57" customWidth="1"/>
    <col min="5382" max="5382" width="20" style="57" customWidth="1"/>
    <col min="5383" max="5383" width="7.875" style="57" customWidth="1"/>
    <col min="5384" max="5384" width="10.875" style="57" customWidth="1"/>
    <col min="5385" max="5385" width="2" style="57" customWidth="1"/>
    <col min="5386" max="5632" width="13" style="57"/>
    <col min="5633" max="5633" width="5.875" style="57" customWidth="1"/>
    <col min="5634" max="5634" width="20" style="57" customWidth="1"/>
    <col min="5635" max="5635" width="7.875" style="57" customWidth="1"/>
    <col min="5636" max="5636" width="10.875" style="57" customWidth="1"/>
    <col min="5637" max="5637" width="5.875" style="57" customWidth="1"/>
    <col min="5638" max="5638" width="20" style="57" customWidth="1"/>
    <col min="5639" max="5639" width="7.875" style="57" customWidth="1"/>
    <col min="5640" max="5640" width="10.875" style="57" customWidth="1"/>
    <col min="5641" max="5641" width="2" style="57" customWidth="1"/>
    <col min="5642" max="5888" width="13" style="57"/>
    <col min="5889" max="5889" width="5.875" style="57" customWidth="1"/>
    <col min="5890" max="5890" width="20" style="57" customWidth="1"/>
    <col min="5891" max="5891" width="7.875" style="57" customWidth="1"/>
    <col min="5892" max="5892" width="10.875" style="57" customWidth="1"/>
    <col min="5893" max="5893" width="5.875" style="57" customWidth="1"/>
    <col min="5894" max="5894" width="20" style="57" customWidth="1"/>
    <col min="5895" max="5895" width="7.875" style="57" customWidth="1"/>
    <col min="5896" max="5896" width="10.875" style="57" customWidth="1"/>
    <col min="5897" max="5897" width="2" style="57" customWidth="1"/>
    <col min="5898" max="6144" width="13" style="57"/>
    <col min="6145" max="6145" width="5.875" style="57" customWidth="1"/>
    <col min="6146" max="6146" width="20" style="57" customWidth="1"/>
    <col min="6147" max="6147" width="7.875" style="57" customWidth="1"/>
    <col min="6148" max="6148" width="10.875" style="57" customWidth="1"/>
    <col min="6149" max="6149" width="5.875" style="57" customWidth="1"/>
    <col min="6150" max="6150" width="20" style="57" customWidth="1"/>
    <col min="6151" max="6151" width="7.875" style="57" customWidth="1"/>
    <col min="6152" max="6152" width="10.875" style="57" customWidth="1"/>
    <col min="6153" max="6153" width="2" style="57" customWidth="1"/>
    <col min="6154" max="6400" width="13" style="57"/>
    <col min="6401" max="6401" width="5.875" style="57" customWidth="1"/>
    <col min="6402" max="6402" width="20" style="57" customWidth="1"/>
    <col min="6403" max="6403" width="7.875" style="57" customWidth="1"/>
    <col min="6404" max="6404" width="10.875" style="57" customWidth="1"/>
    <col min="6405" max="6405" width="5.875" style="57" customWidth="1"/>
    <col min="6406" max="6406" width="20" style="57" customWidth="1"/>
    <col min="6407" max="6407" width="7.875" style="57" customWidth="1"/>
    <col min="6408" max="6408" width="10.875" style="57" customWidth="1"/>
    <col min="6409" max="6409" width="2" style="57" customWidth="1"/>
    <col min="6410" max="6656" width="13" style="57"/>
    <col min="6657" max="6657" width="5.875" style="57" customWidth="1"/>
    <col min="6658" max="6658" width="20" style="57" customWidth="1"/>
    <col min="6659" max="6659" width="7.875" style="57" customWidth="1"/>
    <col min="6660" max="6660" width="10.875" style="57" customWidth="1"/>
    <col min="6661" max="6661" width="5.875" style="57" customWidth="1"/>
    <col min="6662" max="6662" width="20" style="57" customWidth="1"/>
    <col min="6663" max="6663" width="7.875" style="57" customWidth="1"/>
    <col min="6664" max="6664" width="10.875" style="57" customWidth="1"/>
    <col min="6665" max="6665" width="2" style="57" customWidth="1"/>
    <col min="6666" max="6912" width="13" style="57"/>
    <col min="6913" max="6913" width="5.875" style="57" customWidth="1"/>
    <col min="6914" max="6914" width="20" style="57" customWidth="1"/>
    <col min="6915" max="6915" width="7.875" style="57" customWidth="1"/>
    <col min="6916" max="6916" width="10.875" style="57" customWidth="1"/>
    <col min="6917" max="6917" width="5.875" style="57" customWidth="1"/>
    <col min="6918" max="6918" width="20" style="57" customWidth="1"/>
    <col min="6919" max="6919" width="7.875" style="57" customWidth="1"/>
    <col min="6920" max="6920" width="10.875" style="57" customWidth="1"/>
    <col min="6921" max="6921" width="2" style="57" customWidth="1"/>
    <col min="6922" max="7168" width="13" style="57"/>
    <col min="7169" max="7169" width="5.875" style="57" customWidth="1"/>
    <col min="7170" max="7170" width="20" style="57" customWidth="1"/>
    <col min="7171" max="7171" width="7.875" style="57" customWidth="1"/>
    <col min="7172" max="7172" width="10.875" style="57" customWidth="1"/>
    <col min="7173" max="7173" width="5.875" style="57" customWidth="1"/>
    <col min="7174" max="7174" width="20" style="57" customWidth="1"/>
    <col min="7175" max="7175" width="7.875" style="57" customWidth="1"/>
    <col min="7176" max="7176" width="10.875" style="57" customWidth="1"/>
    <col min="7177" max="7177" width="2" style="57" customWidth="1"/>
    <col min="7178" max="7424" width="13" style="57"/>
    <col min="7425" max="7425" width="5.875" style="57" customWidth="1"/>
    <col min="7426" max="7426" width="20" style="57" customWidth="1"/>
    <col min="7427" max="7427" width="7.875" style="57" customWidth="1"/>
    <col min="7428" max="7428" width="10.875" style="57" customWidth="1"/>
    <col min="7429" max="7429" width="5.875" style="57" customWidth="1"/>
    <col min="7430" max="7430" width="20" style="57" customWidth="1"/>
    <col min="7431" max="7431" width="7.875" style="57" customWidth="1"/>
    <col min="7432" max="7432" width="10.875" style="57" customWidth="1"/>
    <col min="7433" max="7433" width="2" style="57" customWidth="1"/>
    <col min="7434" max="7680" width="13" style="57"/>
    <col min="7681" max="7681" width="5.875" style="57" customWidth="1"/>
    <col min="7682" max="7682" width="20" style="57" customWidth="1"/>
    <col min="7683" max="7683" width="7.875" style="57" customWidth="1"/>
    <col min="7684" max="7684" width="10.875" style="57" customWidth="1"/>
    <col min="7685" max="7685" width="5.875" style="57" customWidth="1"/>
    <col min="7686" max="7686" width="20" style="57" customWidth="1"/>
    <col min="7687" max="7687" width="7.875" style="57" customWidth="1"/>
    <col min="7688" max="7688" width="10.875" style="57" customWidth="1"/>
    <col min="7689" max="7689" width="2" style="57" customWidth="1"/>
    <col min="7690" max="7936" width="13" style="57"/>
    <col min="7937" max="7937" width="5.875" style="57" customWidth="1"/>
    <col min="7938" max="7938" width="20" style="57" customWidth="1"/>
    <col min="7939" max="7939" width="7.875" style="57" customWidth="1"/>
    <col min="7940" max="7940" width="10.875" style="57" customWidth="1"/>
    <col min="7941" max="7941" width="5.875" style="57" customWidth="1"/>
    <col min="7942" max="7942" width="20" style="57" customWidth="1"/>
    <col min="7943" max="7943" width="7.875" style="57" customWidth="1"/>
    <col min="7944" max="7944" width="10.875" style="57" customWidth="1"/>
    <col min="7945" max="7945" width="2" style="57" customWidth="1"/>
    <col min="7946" max="8192" width="13" style="57"/>
    <col min="8193" max="8193" width="5.875" style="57" customWidth="1"/>
    <col min="8194" max="8194" width="20" style="57" customWidth="1"/>
    <col min="8195" max="8195" width="7.875" style="57" customWidth="1"/>
    <col min="8196" max="8196" width="10.875" style="57" customWidth="1"/>
    <col min="8197" max="8197" width="5.875" style="57" customWidth="1"/>
    <col min="8198" max="8198" width="20" style="57" customWidth="1"/>
    <col min="8199" max="8199" width="7.875" style="57" customWidth="1"/>
    <col min="8200" max="8200" width="10.875" style="57" customWidth="1"/>
    <col min="8201" max="8201" width="2" style="57" customWidth="1"/>
    <col min="8202" max="8448" width="13" style="57"/>
    <col min="8449" max="8449" width="5.875" style="57" customWidth="1"/>
    <col min="8450" max="8450" width="20" style="57" customWidth="1"/>
    <col min="8451" max="8451" width="7.875" style="57" customWidth="1"/>
    <col min="8452" max="8452" width="10.875" style="57" customWidth="1"/>
    <col min="8453" max="8453" width="5.875" style="57" customWidth="1"/>
    <col min="8454" max="8454" width="20" style="57" customWidth="1"/>
    <col min="8455" max="8455" width="7.875" style="57" customWidth="1"/>
    <col min="8456" max="8456" width="10.875" style="57" customWidth="1"/>
    <col min="8457" max="8457" width="2" style="57" customWidth="1"/>
    <col min="8458" max="8704" width="13" style="57"/>
    <col min="8705" max="8705" width="5.875" style="57" customWidth="1"/>
    <col min="8706" max="8706" width="20" style="57" customWidth="1"/>
    <col min="8707" max="8707" width="7.875" style="57" customWidth="1"/>
    <col min="8708" max="8708" width="10.875" style="57" customWidth="1"/>
    <col min="8709" max="8709" width="5.875" style="57" customWidth="1"/>
    <col min="8710" max="8710" width="20" style="57" customWidth="1"/>
    <col min="8711" max="8711" width="7.875" style="57" customWidth="1"/>
    <col min="8712" max="8712" width="10.875" style="57" customWidth="1"/>
    <col min="8713" max="8713" width="2" style="57" customWidth="1"/>
    <col min="8714" max="8960" width="13" style="57"/>
    <col min="8961" max="8961" width="5.875" style="57" customWidth="1"/>
    <col min="8962" max="8962" width="20" style="57" customWidth="1"/>
    <col min="8963" max="8963" width="7.875" style="57" customWidth="1"/>
    <col min="8964" max="8964" width="10.875" style="57" customWidth="1"/>
    <col min="8965" max="8965" width="5.875" style="57" customWidth="1"/>
    <col min="8966" max="8966" width="20" style="57" customWidth="1"/>
    <col min="8967" max="8967" width="7.875" style="57" customWidth="1"/>
    <col min="8968" max="8968" width="10.875" style="57" customWidth="1"/>
    <col min="8969" max="8969" width="2" style="57" customWidth="1"/>
    <col min="8970" max="9216" width="13" style="57"/>
    <col min="9217" max="9217" width="5.875" style="57" customWidth="1"/>
    <col min="9218" max="9218" width="20" style="57" customWidth="1"/>
    <col min="9219" max="9219" width="7.875" style="57" customWidth="1"/>
    <col min="9220" max="9220" width="10.875" style="57" customWidth="1"/>
    <col min="9221" max="9221" width="5.875" style="57" customWidth="1"/>
    <col min="9222" max="9222" width="20" style="57" customWidth="1"/>
    <col min="9223" max="9223" width="7.875" style="57" customWidth="1"/>
    <col min="9224" max="9224" width="10.875" style="57" customWidth="1"/>
    <col min="9225" max="9225" width="2" style="57" customWidth="1"/>
    <col min="9226" max="9472" width="13" style="57"/>
    <col min="9473" max="9473" width="5.875" style="57" customWidth="1"/>
    <col min="9474" max="9474" width="20" style="57" customWidth="1"/>
    <col min="9475" max="9475" width="7.875" style="57" customWidth="1"/>
    <col min="9476" max="9476" width="10.875" style="57" customWidth="1"/>
    <col min="9477" max="9477" width="5.875" style="57" customWidth="1"/>
    <col min="9478" max="9478" width="20" style="57" customWidth="1"/>
    <col min="9479" max="9479" width="7.875" style="57" customWidth="1"/>
    <col min="9480" max="9480" width="10.875" style="57" customWidth="1"/>
    <col min="9481" max="9481" width="2" style="57" customWidth="1"/>
    <col min="9482" max="9728" width="13" style="57"/>
    <col min="9729" max="9729" width="5.875" style="57" customWidth="1"/>
    <col min="9730" max="9730" width="20" style="57" customWidth="1"/>
    <col min="9731" max="9731" width="7.875" style="57" customWidth="1"/>
    <col min="9732" max="9732" width="10.875" style="57" customWidth="1"/>
    <col min="9733" max="9733" width="5.875" style="57" customWidth="1"/>
    <col min="9734" max="9734" width="20" style="57" customWidth="1"/>
    <col min="9735" max="9735" width="7.875" style="57" customWidth="1"/>
    <col min="9736" max="9736" width="10.875" style="57" customWidth="1"/>
    <col min="9737" max="9737" width="2" style="57" customWidth="1"/>
    <col min="9738" max="9984" width="13" style="57"/>
    <col min="9985" max="9985" width="5.875" style="57" customWidth="1"/>
    <col min="9986" max="9986" width="20" style="57" customWidth="1"/>
    <col min="9987" max="9987" width="7.875" style="57" customWidth="1"/>
    <col min="9988" max="9988" width="10.875" style="57" customWidth="1"/>
    <col min="9989" max="9989" width="5.875" style="57" customWidth="1"/>
    <col min="9990" max="9990" width="20" style="57" customWidth="1"/>
    <col min="9991" max="9991" width="7.875" style="57" customWidth="1"/>
    <col min="9992" max="9992" width="10.875" style="57" customWidth="1"/>
    <col min="9993" max="9993" width="2" style="57" customWidth="1"/>
    <col min="9994" max="10240" width="13" style="57"/>
    <col min="10241" max="10241" width="5.875" style="57" customWidth="1"/>
    <col min="10242" max="10242" width="20" style="57" customWidth="1"/>
    <col min="10243" max="10243" width="7.875" style="57" customWidth="1"/>
    <col min="10244" max="10244" width="10.875" style="57" customWidth="1"/>
    <col min="10245" max="10245" width="5.875" style="57" customWidth="1"/>
    <col min="10246" max="10246" width="20" style="57" customWidth="1"/>
    <col min="10247" max="10247" width="7.875" style="57" customWidth="1"/>
    <col min="10248" max="10248" width="10.875" style="57" customWidth="1"/>
    <col min="10249" max="10249" width="2" style="57" customWidth="1"/>
    <col min="10250" max="10496" width="13" style="57"/>
    <col min="10497" max="10497" width="5.875" style="57" customWidth="1"/>
    <col min="10498" max="10498" width="20" style="57" customWidth="1"/>
    <col min="10499" max="10499" width="7.875" style="57" customWidth="1"/>
    <col min="10500" max="10500" width="10.875" style="57" customWidth="1"/>
    <col min="10501" max="10501" width="5.875" style="57" customWidth="1"/>
    <col min="10502" max="10502" width="20" style="57" customWidth="1"/>
    <col min="10503" max="10503" width="7.875" style="57" customWidth="1"/>
    <col min="10504" max="10504" width="10.875" style="57" customWidth="1"/>
    <col min="10505" max="10505" width="2" style="57" customWidth="1"/>
    <col min="10506" max="10752" width="13" style="57"/>
    <col min="10753" max="10753" width="5.875" style="57" customWidth="1"/>
    <col min="10754" max="10754" width="20" style="57" customWidth="1"/>
    <col min="10755" max="10755" width="7.875" style="57" customWidth="1"/>
    <col min="10756" max="10756" width="10.875" style="57" customWidth="1"/>
    <col min="10757" max="10757" width="5.875" style="57" customWidth="1"/>
    <col min="10758" max="10758" width="20" style="57" customWidth="1"/>
    <col min="10759" max="10759" width="7.875" style="57" customWidth="1"/>
    <col min="10760" max="10760" width="10.875" style="57" customWidth="1"/>
    <col min="10761" max="10761" width="2" style="57" customWidth="1"/>
    <col min="10762" max="11008" width="13" style="57"/>
    <col min="11009" max="11009" width="5.875" style="57" customWidth="1"/>
    <col min="11010" max="11010" width="20" style="57" customWidth="1"/>
    <col min="11011" max="11011" width="7.875" style="57" customWidth="1"/>
    <col min="11012" max="11012" width="10.875" style="57" customWidth="1"/>
    <col min="11013" max="11013" width="5.875" style="57" customWidth="1"/>
    <col min="11014" max="11014" width="20" style="57" customWidth="1"/>
    <col min="11015" max="11015" width="7.875" style="57" customWidth="1"/>
    <col min="11016" max="11016" width="10.875" style="57" customWidth="1"/>
    <col min="11017" max="11017" width="2" style="57" customWidth="1"/>
    <col min="11018" max="11264" width="13" style="57"/>
    <col min="11265" max="11265" width="5.875" style="57" customWidth="1"/>
    <col min="11266" max="11266" width="20" style="57" customWidth="1"/>
    <col min="11267" max="11267" width="7.875" style="57" customWidth="1"/>
    <col min="11268" max="11268" width="10.875" style="57" customWidth="1"/>
    <col min="11269" max="11269" width="5.875" style="57" customWidth="1"/>
    <col min="11270" max="11270" width="20" style="57" customWidth="1"/>
    <col min="11271" max="11271" width="7.875" style="57" customWidth="1"/>
    <col min="11272" max="11272" width="10.875" style="57" customWidth="1"/>
    <col min="11273" max="11273" width="2" style="57" customWidth="1"/>
    <col min="11274" max="11520" width="13" style="57"/>
    <col min="11521" max="11521" width="5.875" style="57" customWidth="1"/>
    <col min="11522" max="11522" width="20" style="57" customWidth="1"/>
    <col min="11523" max="11523" width="7.875" style="57" customWidth="1"/>
    <col min="11524" max="11524" width="10.875" style="57" customWidth="1"/>
    <col min="11525" max="11525" width="5.875" style="57" customWidth="1"/>
    <col min="11526" max="11526" width="20" style="57" customWidth="1"/>
    <col min="11527" max="11527" width="7.875" style="57" customWidth="1"/>
    <col min="11528" max="11528" width="10.875" style="57" customWidth="1"/>
    <col min="11529" max="11529" width="2" style="57" customWidth="1"/>
    <col min="11530" max="11776" width="13" style="57"/>
    <col min="11777" max="11777" width="5.875" style="57" customWidth="1"/>
    <col min="11778" max="11778" width="20" style="57" customWidth="1"/>
    <col min="11779" max="11779" width="7.875" style="57" customWidth="1"/>
    <col min="11780" max="11780" width="10.875" style="57" customWidth="1"/>
    <col min="11781" max="11781" width="5.875" style="57" customWidth="1"/>
    <col min="11782" max="11782" width="20" style="57" customWidth="1"/>
    <col min="11783" max="11783" width="7.875" style="57" customWidth="1"/>
    <col min="11784" max="11784" width="10.875" style="57" customWidth="1"/>
    <col min="11785" max="11785" width="2" style="57" customWidth="1"/>
    <col min="11786" max="12032" width="13" style="57"/>
    <col min="12033" max="12033" width="5.875" style="57" customWidth="1"/>
    <col min="12034" max="12034" width="20" style="57" customWidth="1"/>
    <col min="12035" max="12035" width="7.875" style="57" customWidth="1"/>
    <col min="12036" max="12036" width="10.875" style="57" customWidth="1"/>
    <col min="12037" max="12037" width="5.875" style="57" customWidth="1"/>
    <col min="12038" max="12038" width="20" style="57" customWidth="1"/>
    <col min="12039" max="12039" width="7.875" style="57" customWidth="1"/>
    <col min="12040" max="12040" width="10.875" style="57" customWidth="1"/>
    <col min="12041" max="12041" width="2" style="57" customWidth="1"/>
    <col min="12042" max="12288" width="13" style="57"/>
    <col min="12289" max="12289" width="5.875" style="57" customWidth="1"/>
    <col min="12290" max="12290" width="20" style="57" customWidth="1"/>
    <col min="12291" max="12291" width="7.875" style="57" customWidth="1"/>
    <col min="12292" max="12292" width="10.875" style="57" customWidth="1"/>
    <col min="12293" max="12293" width="5.875" style="57" customWidth="1"/>
    <col min="12294" max="12294" width="20" style="57" customWidth="1"/>
    <col min="12295" max="12295" width="7.875" style="57" customWidth="1"/>
    <col min="12296" max="12296" width="10.875" style="57" customWidth="1"/>
    <col min="12297" max="12297" width="2" style="57" customWidth="1"/>
    <col min="12298" max="12544" width="13" style="57"/>
    <col min="12545" max="12545" width="5.875" style="57" customWidth="1"/>
    <col min="12546" max="12546" width="20" style="57" customWidth="1"/>
    <col min="12547" max="12547" width="7.875" style="57" customWidth="1"/>
    <col min="12548" max="12548" width="10.875" style="57" customWidth="1"/>
    <col min="12549" max="12549" width="5.875" style="57" customWidth="1"/>
    <col min="12550" max="12550" width="20" style="57" customWidth="1"/>
    <col min="12551" max="12551" width="7.875" style="57" customWidth="1"/>
    <col min="12552" max="12552" width="10.875" style="57" customWidth="1"/>
    <col min="12553" max="12553" width="2" style="57" customWidth="1"/>
    <col min="12554" max="12800" width="13" style="57"/>
    <col min="12801" max="12801" width="5.875" style="57" customWidth="1"/>
    <col min="12802" max="12802" width="20" style="57" customWidth="1"/>
    <col min="12803" max="12803" width="7.875" style="57" customWidth="1"/>
    <col min="12804" max="12804" width="10.875" style="57" customWidth="1"/>
    <col min="12805" max="12805" width="5.875" style="57" customWidth="1"/>
    <col min="12806" max="12806" width="20" style="57" customWidth="1"/>
    <col min="12807" max="12807" width="7.875" style="57" customWidth="1"/>
    <col min="12808" max="12808" width="10.875" style="57" customWidth="1"/>
    <col min="12809" max="12809" width="2" style="57" customWidth="1"/>
    <col min="12810" max="13056" width="13" style="57"/>
    <col min="13057" max="13057" width="5.875" style="57" customWidth="1"/>
    <col min="13058" max="13058" width="20" style="57" customWidth="1"/>
    <col min="13059" max="13059" width="7.875" style="57" customWidth="1"/>
    <col min="13060" max="13060" width="10.875" style="57" customWidth="1"/>
    <col min="13061" max="13061" width="5.875" style="57" customWidth="1"/>
    <col min="13062" max="13062" width="20" style="57" customWidth="1"/>
    <col min="13063" max="13063" width="7.875" style="57" customWidth="1"/>
    <col min="13064" max="13064" width="10.875" style="57" customWidth="1"/>
    <col min="13065" max="13065" width="2" style="57" customWidth="1"/>
    <col min="13066" max="13312" width="13" style="57"/>
    <col min="13313" max="13313" width="5.875" style="57" customWidth="1"/>
    <col min="13314" max="13314" width="20" style="57" customWidth="1"/>
    <col min="13315" max="13315" width="7.875" style="57" customWidth="1"/>
    <col min="13316" max="13316" width="10.875" style="57" customWidth="1"/>
    <col min="13317" max="13317" width="5.875" style="57" customWidth="1"/>
    <col min="13318" max="13318" width="20" style="57" customWidth="1"/>
    <col min="13319" max="13319" width="7.875" style="57" customWidth="1"/>
    <col min="13320" max="13320" width="10.875" style="57" customWidth="1"/>
    <col min="13321" max="13321" width="2" style="57" customWidth="1"/>
    <col min="13322" max="13568" width="13" style="57"/>
    <col min="13569" max="13569" width="5.875" style="57" customWidth="1"/>
    <col min="13570" max="13570" width="20" style="57" customWidth="1"/>
    <col min="13571" max="13571" width="7.875" style="57" customWidth="1"/>
    <col min="13572" max="13572" width="10.875" style="57" customWidth="1"/>
    <col min="13573" max="13573" width="5.875" style="57" customWidth="1"/>
    <col min="13574" max="13574" width="20" style="57" customWidth="1"/>
    <col min="13575" max="13575" width="7.875" style="57" customWidth="1"/>
    <col min="13576" max="13576" width="10.875" style="57" customWidth="1"/>
    <col min="13577" max="13577" width="2" style="57" customWidth="1"/>
    <col min="13578" max="13824" width="13" style="57"/>
    <col min="13825" max="13825" width="5.875" style="57" customWidth="1"/>
    <col min="13826" max="13826" width="20" style="57" customWidth="1"/>
    <col min="13827" max="13827" width="7.875" style="57" customWidth="1"/>
    <col min="13828" max="13828" width="10.875" style="57" customWidth="1"/>
    <col min="13829" max="13829" width="5.875" style="57" customWidth="1"/>
    <col min="13830" max="13830" width="20" style="57" customWidth="1"/>
    <col min="13831" max="13831" width="7.875" style="57" customWidth="1"/>
    <col min="13832" max="13832" width="10.875" style="57" customWidth="1"/>
    <col min="13833" max="13833" width="2" style="57" customWidth="1"/>
    <col min="13834" max="14080" width="13" style="57"/>
    <col min="14081" max="14081" width="5.875" style="57" customWidth="1"/>
    <col min="14082" max="14082" width="20" style="57" customWidth="1"/>
    <col min="14083" max="14083" width="7.875" style="57" customWidth="1"/>
    <col min="14084" max="14084" width="10.875" style="57" customWidth="1"/>
    <col min="14085" max="14085" width="5.875" style="57" customWidth="1"/>
    <col min="14086" max="14086" width="20" style="57" customWidth="1"/>
    <col min="14087" max="14087" width="7.875" style="57" customWidth="1"/>
    <col min="14088" max="14088" width="10.875" style="57" customWidth="1"/>
    <col min="14089" max="14089" width="2" style="57" customWidth="1"/>
    <col min="14090" max="14336" width="13" style="57"/>
    <col min="14337" max="14337" width="5.875" style="57" customWidth="1"/>
    <col min="14338" max="14338" width="20" style="57" customWidth="1"/>
    <col min="14339" max="14339" width="7.875" style="57" customWidth="1"/>
    <col min="14340" max="14340" width="10.875" style="57" customWidth="1"/>
    <col min="14341" max="14341" width="5.875" style="57" customWidth="1"/>
    <col min="14342" max="14342" width="20" style="57" customWidth="1"/>
    <col min="14343" max="14343" width="7.875" style="57" customWidth="1"/>
    <col min="14344" max="14344" width="10.875" style="57" customWidth="1"/>
    <col min="14345" max="14345" width="2" style="57" customWidth="1"/>
    <col min="14346" max="14592" width="13" style="57"/>
    <col min="14593" max="14593" width="5.875" style="57" customWidth="1"/>
    <col min="14594" max="14594" width="20" style="57" customWidth="1"/>
    <col min="14595" max="14595" width="7.875" style="57" customWidth="1"/>
    <col min="14596" max="14596" width="10.875" style="57" customWidth="1"/>
    <col min="14597" max="14597" width="5.875" style="57" customWidth="1"/>
    <col min="14598" max="14598" width="20" style="57" customWidth="1"/>
    <col min="14599" max="14599" width="7.875" style="57" customWidth="1"/>
    <col min="14600" max="14600" width="10.875" style="57" customWidth="1"/>
    <col min="14601" max="14601" width="2" style="57" customWidth="1"/>
    <col min="14602" max="14848" width="13" style="57"/>
    <col min="14849" max="14849" width="5.875" style="57" customWidth="1"/>
    <col min="14850" max="14850" width="20" style="57" customWidth="1"/>
    <col min="14851" max="14851" width="7.875" style="57" customWidth="1"/>
    <col min="14852" max="14852" width="10.875" style="57" customWidth="1"/>
    <col min="14853" max="14853" width="5.875" style="57" customWidth="1"/>
    <col min="14854" max="14854" width="20" style="57" customWidth="1"/>
    <col min="14855" max="14855" width="7.875" style="57" customWidth="1"/>
    <col min="14856" max="14856" width="10.875" style="57" customWidth="1"/>
    <col min="14857" max="14857" width="2" style="57" customWidth="1"/>
    <col min="14858" max="15104" width="13" style="57"/>
    <col min="15105" max="15105" width="5.875" style="57" customWidth="1"/>
    <col min="15106" max="15106" width="20" style="57" customWidth="1"/>
    <col min="15107" max="15107" width="7.875" style="57" customWidth="1"/>
    <col min="15108" max="15108" width="10.875" style="57" customWidth="1"/>
    <col min="15109" max="15109" width="5.875" style="57" customWidth="1"/>
    <col min="15110" max="15110" width="20" style="57" customWidth="1"/>
    <col min="15111" max="15111" width="7.875" style="57" customWidth="1"/>
    <col min="15112" max="15112" width="10.875" style="57" customWidth="1"/>
    <col min="15113" max="15113" width="2" style="57" customWidth="1"/>
    <col min="15114" max="15360" width="13" style="57"/>
    <col min="15361" max="15361" width="5.875" style="57" customWidth="1"/>
    <col min="15362" max="15362" width="20" style="57" customWidth="1"/>
    <col min="15363" max="15363" width="7.875" style="57" customWidth="1"/>
    <col min="15364" max="15364" width="10.875" style="57" customWidth="1"/>
    <col min="15365" max="15365" width="5.875" style="57" customWidth="1"/>
    <col min="15366" max="15366" width="20" style="57" customWidth="1"/>
    <col min="15367" max="15367" width="7.875" style="57" customWidth="1"/>
    <col min="15368" max="15368" width="10.875" style="57" customWidth="1"/>
    <col min="15369" max="15369" width="2" style="57" customWidth="1"/>
    <col min="15370" max="15616" width="13" style="57"/>
    <col min="15617" max="15617" width="5.875" style="57" customWidth="1"/>
    <col min="15618" max="15618" width="20" style="57" customWidth="1"/>
    <col min="15619" max="15619" width="7.875" style="57" customWidth="1"/>
    <col min="15620" max="15620" width="10.875" style="57" customWidth="1"/>
    <col min="15621" max="15621" width="5.875" style="57" customWidth="1"/>
    <col min="15622" max="15622" width="20" style="57" customWidth="1"/>
    <col min="15623" max="15623" width="7.875" style="57" customWidth="1"/>
    <col min="15624" max="15624" width="10.875" style="57" customWidth="1"/>
    <col min="15625" max="15625" width="2" style="57" customWidth="1"/>
    <col min="15626" max="15872" width="13" style="57"/>
    <col min="15873" max="15873" width="5.875" style="57" customWidth="1"/>
    <col min="15874" max="15874" width="20" style="57" customWidth="1"/>
    <col min="15875" max="15875" width="7.875" style="57" customWidth="1"/>
    <col min="15876" max="15876" width="10.875" style="57" customWidth="1"/>
    <col min="15877" max="15877" width="5.875" style="57" customWidth="1"/>
    <col min="15878" max="15878" width="20" style="57" customWidth="1"/>
    <col min="15879" max="15879" width="7.875" style="57" customWidth="1"/>
    <col min="15880" max="15880" width="10.875" style="57" customWidth="1"/>
    <col min="15881" max="15881" width="2" style="57" customWidth="1"/>
    <col min="15882" max="16128" width="13" style="57"/>
    <col min="16129" max="16129" width="5.875" style="57" customWidth="1"/>
    <col min="16130" max="16130" width="20" style="57" customWidth="1"/>
    <col min="16131" max="16131" width="7.875" style="57" customWidth="1"/>
    <col min="16132" max="16132" width="10.875" style="57" customWidth="1"/>
    <col min="16133" max="16133" width="5.875" style="57" customWidth="1"/>
    <col min="16134" max="16134" width="20" style="57" customWidth="1"/>
    <col min="16135" max="16135" width="7.875" style="57" customWidth="1"/>
    <col min="16136" max="16136" width="10.875" style="57" customWidth="1"/>
    <col min="16137" max="16137" width="2" style="57" customWidth="1"/>
    <col min="16138" max="16384" width="13" style="57"/>
  </cols>
  <sheetData>
    <row r="1" spans="1:9" ht="39" thickBot="1" x14ac:dyDescent="0.55000000000000004">
      <c r="A1" s="59" t="s">
        <v>79</v>
      </c>
      <c r="B1" s="60"/>
      <c r="C1" s="61"/>
      <c r="D1" s="61"/>
      <c r="E1" s="61"/>
      <c r="F1" s="62"/>
      <c r="G1" s="63"/>
      <c r="H1" s="64" t="s">
        <v>80</v>
      </c>
    </row>
    <row r="2" spans="1:9" ht="34.5" customHeight="1" x14ac:dyDescent="0.4">
      <c r="A2" s="233" t="s">
        <v>88</v>
      </c>
      <c r="B2" s="234"/>
      <c r="C2" s="234"/>
      <c r="D2" s="235"/>
      <c r="E2" s="235"/>
      <c r="F2" s="235"/>
      <c r="G2" s="235"/>
      <c r="H2" s="236"/>
      <c r="I2" s="58"/>
    </row>
    <row r="3" spans="1:9" ht="34.5" customHeight="1" thickBot="1" x14ac:dyDescent="0.45">
      <c r="A3" s="65" t="s">
        <v>81</v>
      </c>
      <c r="B3" s="66"/>
      <c r="C3" s="237"/>
      <c r="D3" s="238"/>
      <c r="E3" s="67" t="s">
        <v>82</v>
      </c>
      <c r="F3" s="239" t="s">
        <v>89</v>
      </c>
      <c r="G3" s="240"/>
      <c r="H3" s="241"/>
      <c r="I3" s="58"/>
    </row>
    <row r="4" spans="1:9" s="58" customFormat="1" ht="20.100000000000001" customHeight="1" thickTop="1" x14ac:dyDescent="0.4">
      <c r="A4" s="68" t="s">
        <v>83</v>
      </c>
      <c r="B4" s="69" t="s">
        <v>84</v>
      </c>
      <c r="C4" s="69" t="s">
        <v>85</v>
      </c>
      <c r="D4" s="70" t="s">
        <v>86</v>
      </c>
      <c r="E4" s="71" t="s">
        <v>83</v>
      </c>
      <c r="F4" s="69" t="s">
        <v>84</v>
      </c>
      <c r="G4" s="69" t="s">
        <v>85</v>
      </c>
      <c r="H4" s="72" t="s">
        <v>86</v>
      </c>
    </row>
    <row r="5" spans="1:9" ht="30" customHeight="1" x14ac:dyDescent="0.4">
      <c r="A5" s="73">
        <v>1</v>
      </c>
      <c r="B5" s="74"/>
      <c r="C5" s="74"/>
      <c r="D5" s="75"/>
      <c r="E5" s="76">
        <v>21</v>
      </c>
      <c r="F5" s="77"/>
      <c r="G5" s="77"/>
      <c r="H5" s="78"/>
    </row>
    <row r="6" spans="1:9" ht="30" customHeight="1" x14ac:dyDescent="0.4">
      <c r="A6" s="73">
        <v>2</v>
      </c>
      <c r="B6" s="74"/>
      <c r="C6" s="74"/>
      <c r="D6" s="75"/>
      <c r="E6" s="76">
        <v>22</v>
      </c>
      <c r="F6" s="77"/>
      <c r="G6" s="77"/>
      <c r="H6" s="78"/>
    </row>
    <row r="7" spans="1:9" ht="30" customHeight="1" x14ac:dyDescent="0.4">
      <c r="A7" s="73">
        <v>3</v>
      </c>
      <c r="B7" s="74"/>
      <c r="C7" s="74"/>
      <c r="D7" s="75"/>
      <c r="E7" s="76">
        <v>23</v>
      </c>
      <c r="F7" s="77"/>
      <c r="G7" s="77"/>
      <c r="H7" s="78"/>
    </row>
    <row r="8" spans="1:9" ht="30" customHeight="1" x14ac:dyDescent="0.4">
      <c r="A8" s="73">
        <v>4</v>
      </c>
      <c r="B8" s="74"/>
      <c r="C8" s="74"/>
      <c r="D8" s="75"/>
      <c r="E8" s="76">
        <v>24</v>
      </c>
      <c r="F8" s="77"/>
      <c r="G8" s="77"/>
      <c r="H8" s="78"/>
    </row>
    <row r="9" spans="1:9" ht="30" customHeight="1" x14ac:dyDescent="0.4">
      <c r="A9" s="73">
        <v>5</v>
      </c>
      <c r="B9" s="74"/>
      <c r="C9" s="74"/>
      <c r="D9" s="75"/>
      <c r="E9" s="76">
        <v>25</v>
      </c>
      <c r="F9" s="77"/>
      <c r="G9" s="77"/>
      <c r="H9" s="78"/>
    </row>
    <row r="10" spans="1:9" ht="30" customHeight="1" x14ac:dyDescent="0.4">
      <c r="A10" s="73">
        <v>6</v>
      </c>
      <c r="B10" s="74"/>
      <c r="C10" s="74"/>
      <c r="D10" s="75"/>
      <c r="E10" s="76">
        <v>26</v>
      </c>
      <c r="F10" s="77"/>
      <c r="G10" s="77"/>
      <c r="H10" s="78"/>
    </row>
    <row r="11" spans="1:9" ht="30" customHeight="1" x14ac:dyDescent="0.4">
      <c r="A11" s="73">
        <v>7</v>
      </c>
      <c r="B11" s="74"/>
      <c r="C11" s="74"/>
      <c r="D11" s="75"/>
      <c r="E11" s="76">
        <v>27</v>
      </c>
      <c r="F11" s="77"/>
      <c r="G11" s="77"/>
      <c r="H11" s="78"/>
    </row>
    <row r="12" spans="1:9" ht="30" customHeight="1" x14ac:dyDescent="0.4">
      <c r="A12" s="73">
        <v>8</v>
      </c>
      <c r="B12" s="74"/>
      <c r="C12" s="74"/>
      <c r="D12" s="75"/>
      <c r="E12" s="76">
        <v>28</v>
      </c>
      <c r="F12" s="77"/>
      <c r="G12" s="77"/>
      <c r="H12" s="78"/>
    </row>
    <row r="13" spans="1:9" ht="30" customHeight="1" x14ac:dyDescent="0.4">
      <c r="A13" s="73">
        <v>9</v>
      </c>
      <c r="B13" s="74"/>
      <c r="C13" s="74"/>
      <c r="D13" s="75"/>
      <c r="E13" s="76">
        <v>29</v>
      </c>
      <c r="F13" s="77"/>
      <c r="G13" s="77"/>
      <c r="H13" s="78"/>
    </row>
    <row r="14" spans="1:9" ht="30" customHeight="1" x14ac:dyDescent="0.4">
      <c r="A14" s="73">
        <v>10</v>
      </c>
      <c r="B14" s="74"/>
      <c r="C14" s="74"/>
      <c r="D14" s="75"/>
      <c r="E14" s="76">
        <v>30</v>
      </c>
      <c r="F14" s="77"/>
      <c r="G14" s="77"/>
      <c r="H14" s="78"/>
    </row>
    <row r="15" spans="1:9" ht="30" customHeight="1" x14ac:dyDescent="0.4">
      <c r="A15" s="73">
        <v>11</v>
      </c>
      <c r="B15" s="74"/>
      <c r="C15" s="74"/>
      <c r="D15" s="75"/>
      <c r="E15" s="76">
        <v>31</v>
      </c>
      <c r="F15" s="77"/>
      <c r="G15" s="77"/>
      <c r="H15" s="78"/>
    </row>
    <row r="16" spans="1:9" ht="30" customHeight="1" x14ac:dyDescent="0.4">
      <c r="A16" s="73">
        <v>12</v>
      </c>
      <c r="B16" s="74"/>
      <c r="C16" s="74"/>
      <c r="D16" s="75"/>
      <c r="E16" s="76">
        <v>32</v>
      </c>
      <c r="F16" s="77"/>
      <c r="G16" s="77"/>
      <c r="H16" s="78"/>
    </row>
    <row r="17" spans="1:8" ht="30" customHeight="1" x14ac:dyDescent="0.4">
      <c r="A17" s="73">
        <v>13</v>
      </c>
      <c r="B17" s="74"/>
      <c r="C17" s="74"/>
      <c r="D17" s="75"/>
      <c r="E17" s="76">
        <v>33</v>
      </c>
      <c r="F17" s="77"/>
      <c r="G17" s="77"/>
      <c r="H17" s="78"/>
    </row>
    <row r="18" spans="1:8" ht="30" customHeight="1" x14ac:dyDescent="0.4">
      <c r="A18" s="73">
        <v>14</v>
      </c>
      <c r="B18" s="74"/>
      <c r="C18" s="74"/>
      <c r="D18" s="75"/>
      <c r="E18" s="76">
        <v>34</v>
      </c>
      <c r="F18" s="77"/>
      <c r="G18" s="77"/>
      <c r="H18" s="78"/>
    </row>
    <row r="19" spans="1:8" ht="30" customHeight="1" x14ac:dyDescent="0.4">
      <c r="A19" s="73">
        <v>15</v>
      </c>
      <c r="B19" s="74"/>
      <c r="C19" s="74"/>
      <c r="D19" s="75"/>
      <c r="E19" s="76">
        <v>35</v>
      </c>
      <c r="F19" s="77"/>
      <c r="G19" s="77"/>
      <c r="H19" s="78"/>
    </row>
    <row r="20" spans="1:8" ht="30" customHeight="1" x14ac:dyDescent="0.4">
      <c r="A20" s="73">
        <v>16</v>
      </c>
      <c r="B20" s="74"/>
      <c r="C20" s="74"/>
      <c r="D20" s="75"/>
      <c r="E20" s="76">
        <v>36</v>
      </c>
      <c r="F20" s="77"/>
      <c r="G20" s="77"/>
      <c r="H20" s="78"/>
    </row>
    <row r="21" spans="1:8" ht="30" customHeight="1" x14ac:dyDescent="0.4">
      <c r="A21" s="73">
        <v>17</v>
      </c>
      <c r="B21" s="74"/>
      <c r="C21" s="74"/>
      <c r="D21" s="75"/>
      <c r="E21" s="76">
        <v>37</v>
      </c>
      <c r="F21" s="77"/>
      <c r="G21" s="77"/>
      <c r="H21" s="78"/>
    </row>
    <row r="22" spans="1:8" ht="30" customHeight="1" x14ac:dyDescent="0.4">
      <c r="A22" s="73">
        <v>18</v>
      </c>
      <c r="B22" s="74"/>
      <c r="C22" s="74"/>
      <c r="D22" s="75"/>
      <c r="E22" s="76">
        <v>38</v>
      </c>
      <c r="F22" s="77"/>
      <c r="G22" s="77"/>
      <c r="H22" s="78"/>
    </row>
    <row r="23" spans="1:8" ht="30" customHeight="1" x14ac:dyDescent="0.4">
      <c r="A23" s="73">
        <v>19</v>
      </c>
      <c r="B23" s="74"/>
      <c r="C23" s="74"/>
      <c r="D23" s="75"/>
      <c r="E23" s="76">
        <v>39</v>
      </c>
      <c r="F23" s="77"/>
      <c r="G23" s="77"/>
      <c r="H23" s="78"/>
    </row>
    <row r="24" spans="1:8" ht="30" customHeight="1" thickBot="1" x14ac:dyDescent="0.45">
      <c r="A24" s="79">
        <v>20</v>
      </c>
      <c r="B24" s="80"/>
      <c r="C24" s="80"/>
      <c r="D24" s="81"/>
      <c r="E24" s="82">
        <v>40</v>
      </c>
      <c r="F24" s="83"/>
      <c r="G24" s="83"/>
      <c r="H24" s="84"/>
    </row>
    <row r="25" spans="1:8" ht="18" x14ac:dyDescent="0.4">
      <c r="A25" s="61" t="s">
        <v>87</v>
      </c>
      <c r="B25" s="61"/>
      <c r="C25" s="61"/>
      <c r="D25" s="61"/>
      <c r="E25" s="61"/>
      <c r="F25" s="61"/>
      <c r="G25" s="61"/>
      <c r="H25" s="61"/>
    </row>
  </sheetData>
  <mergeCells count="4">
    <mergeCell ref="A2:C2"/>
    <mergeCell ref="D2:H2"/>
    <mergeCell ref="C3:D3"/>
    <mergeCell ref="F3:H3"/>
  </mergeCells>
  <phoneticPr fontId="1"/>
  <printOptions horizontalCentered="1" vertic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利用者名簿</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 yoshinori</dc:creator>
  <cp:lastModifiedBy>yoshinori sasaki</cp:lastModifiedBy>
  <cp:lastPrinted>2025-04-08T01:07:31Z</cp:lastPrinted>
  <dcterms:created xsi:type="dcterms:W3CDTF">2023-09-13T02:04:56Z</dcterms:created>
  <dcterms:modified xsi:type="dcterms:W3CDTF">2025-04-08T02:12:56Z</dcterms:modified>
</cp:coreProperties>
</file>